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lubor/Downloads/"/>
    </mc:Choice>
  </mc:AlternateContent>
  <bookViews>
    <workbookView xWindow="0" yWindow="460" windowWidth="28800" windowHeight="16520" tabRatio="547"/>
  </bookViews>
  <sheets>
    <sheet name="Customer info" sheetId="6" r:id="rId1"/>
    <sheet name="SNB sets" sheetId="5" r:id="rId2"/>
    <sheet name="Snowboards" sheetId="3" r:id="rId3"/>
    <sheet name="SNB bindings" sheetId="1" r:id="rId4"/>
    <sheet name="SNB boots" sheetId="2" r:id="rId5"/>
    <sheet name="rental SNB" sheetId="4" r:id="rId6"/>
    <sheet name="Kids Ski sets" sheetId="7" r:id="rId7"/>
    <sheet name="Kids Ski" sheetId="11" r:id="rId8"/>
    <sheet name="SNB bags" sheetId="9" r:id="rId9"/>
    <sheet name="Helmets" sheetId="12" r:id="rId10"/>
    <sheet name="Spare parts and accessories" sheetId="13" r:id="rId1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6" l="1"/>
  <c r="C32" i="6"/>
  <c r="D31" i="6"/>
  <c r="C31" i="6"/>
  <c r="F11" i="13"/>
  <c r="F10" i="13"/>
  <c r="F9" i="13"/>
  <c r="F8" i="13"/>
  <c r="F7" i="13"/>
  <c r="F6" i="13"/>
  <c r="F5" i="13"/>
  <c r="F4" i="13"/>
  <c r="G11" i="12"/>
  <c r="G10" i="12"/>
  <c r="G9" i="12"/>
  <c r="G8" i="12"/>
  <c r="G7" i="12"/>
  <c r="G6" i="12"/>
  <c r="G5" i="12"/>
  <c r="G8" i="3"/>
  <c r="G24" i="3"/>
  <c r="G34" i="3"/>
  <c r="G53" i="3"/>
  <c r="G68" i="3"/>
  <c r="G89" i="3"/>
  <c r="G104" i="3"/>
  <c r="G119" i="3"/>
  <c r="G140" i="3"/>
  <c r="G13" i="4"/>
  <c r="G31" i="4"/>
  <c r="G6" i="3"/>
  <c r="G7" i="3"/>
  <c r="G9" i="3"/>
  <c r="G10" i="3"/>
  <c r="G11" i="3"/>
  <c r="G12" i="3"/>
  <c r="G13" i="3"/>
  <c r="G17" i="3"/>
  <c r="G18" i="3"/>
  <c r="G19" i="3"/>
  <c r="G20" i="3"/>
  <c r="G21" i="3"/>
  <c r="G22" i="3"/>
  <c r="G23" i="3"/>
  <c r="G25" i="3"/>
  <c r="G26" i="3"/>
  <c r="G30" i="3"/>
  <c r="G31" i="3"/>
  <c r="G32" i="3"/>
  <c r="G33" i="3"/>
  <c r="G35" i="3"/>
  <c r="G36" i="3"/>
  <c r="G37" i="3"/>
  <c r="G38" i="3"/>
  <c r="G39" i="3"/>
  <c r="G40" i="3"/>
  <c r="G41" i="3"/>
  <c r="G42" i="3"/>
  <c r="G43" i="3"/>
  <c r="G44" i="3"/>
  <c r="G48" i="3"/>
  <c r="G49" i="3"/>
  <c r="G50" i="3"/>
  <c r="G51" i="3"/>
  <c r="G52" i="3"/>
  <c r="G54" i="3"/>
  <c r="G55" i="3"/>
  <c r="G56" i="3"/>
  <c r="G57" i="3"/>
  <c r="G58" i="3"/>
  <c r="G62" i="3"/>
  <c r="G63" i="3"/>
  <c r="G64" i="3"/>
  <c r="G65" i="3"/>
  <c r="G66" i="3"/>
  <c r="G67" i="3"/>
  <c r="G69" i="3"/>
  <c r="G70" i="3"/>
  <c r="G71" i="3"/>
  <c r="G72" i="3"/>
  <c r="G73" i="3"/>
  <c r="G74" i="3"/>
  <c r="G75" i="3"/>
  <c r="G76" i="3"/>
  <c r="G77" i="3"/>
  <c r="G78" i="3"/>
  <c r="G82" i="3"/>
  <c r="G83" i="3"/>
  <c r="G84" i="3"/>
  <c r="G85" i="3"/>
  <c r="G86" i="3"/>
  <c r="G87" i="3"/>
  <c r="G88" i="3"/>
  <c r="G90" i="3"/>
  <c r="G91" i="3"/>
  <c r="G92" i="3"/>
  <c r="G93" i="3"/>
  <c r="G94" i="3"/>
  <c r="G95" i="3"/>
  <c r="G99" i="3"/>
  <c r="G100" i="3"/>
  <c r="G101" i="3"/>
  <c r="G102" i="3"/>
  <c r="G103" i="3"/>
  <c r="G105" i="3"/>
  <c r="G106" i="3"/>
  <c r="G107" i="3"/>
  <c r="G108" i="3"/>
  <c r="G109" i="3"/>
  <c r="G110" i="3"/>
  <c r="G111" i="3"/>
  <c r="G115" i="3"/>
  <c r="G116" i="3"/>
  <c r="G117" i="3"/>
  <c r="G118" i="3"/>
  <c r="G120" i="3"/>
  <c r="G121" i="3"/>
  <c r="G122" i="3"/>
  <c r="G123" i="3"/>
  <c r="G124" i="3"/>
  <c r="G125" i="3"/>
  <c r="G126" i="3"/>
  <c r="G127" i="3"/>
  <c r="G128" i="3"/>
  <c r="G132" i="3"/>
  <c r="G133" i="3"/>
  <c r="G134" i="3"/>
  <c r="G135" i="3"/>
  <c r="G136" i="3"/>
  <c r="G137" i="3"/>
  <c r="G138" i="3"/>
  <c r="G139" i="3"/>
  <c r="G141" i="3"/>
  <c r="G142" i="3"/>
  <c r="G143" i="3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G20" i="4"/>
  <c r="G21" i="4"/>
  <c r="G22" i="4"/>
  <c r="G26" i="4"/>
  <c r="G27" i="4"/>
  <c r="G28" i="4"/>
  <c r="G29" i="4"/>
  <c r="G30" i="4"/>
  <c r="G32" i="4"/>
  <c r="G33" i="4"/>
  <c r="G34" i="4"/>
  <c r="G35" i="4"/>
  <c r="G36" i="4"/>
  <c r="G37" i="4"/>
  <c r="G38" i="4"/>
  <c r="G39" i="4"/>
  <c r="D26" i="6"/>
  <c r="G10" i="2"/>
  <c r="G20" i="2"/>
  <c r="G28" i="2"/>
  <c r="G37" i="2"/>
  <c r="G45" i="2"/>
  <c r="G6" i="2"/>
  <c r="G7" i="2"/>
  <c r="G8" i="2"/>
  <c r="G9" i="2"/>
  <c r="G11" i="2"/>
  <c r="G12" i="2"/>
  <c r="G13" i="2"/>
  <c r="G17" i="2"/>
  <c r="G18" i="2"/>
  <c r="G19" i="2"/>
  <c r="G21" i="2"/>
  <c r="G22" i="2"/>
  <c r="G23" i="2"/>
  <c r="G27" i="2"/>
  <c r="G29" i="2"/>
  <c r="G33" i="2"/>
  <c r="G34" i="2"/>
  <c r="G35" i="2"/>
  <c r="G36" i="2"/>
  <c r="G38" i="2"/>
  <c r="G42" i="2"/>
  <c r="G43" i="2"/>
  <c r="G44" i="2"/>
  <c r="G46" i="2"/>
  <c r="G47" i="2"/>
  <c r="G48" i="2"/>
  <c r="G49" i="2"/>
  <c r="G50" i="2"/>
  <c r="G51" i="2"/>
  <c r="D28" i="6"/>
  <c r="H9" i="1"/>
  <c r="H16" i="1"/>
  <c r="H6" i="1"/>
  <c r="H7" i="1"/>
  <c r="H8" i="1"/>
  <c r="H10" i="1"/>
  <c r="H11" i="1"/>
  <c r="H12" i="1"/>
  <c r="H13" i="1"/>
  <c r="H14" i="1"/>
  <c r="H15" i="1"/>
  <c r="H17" i="1"/>
  <c r="H43" i="4"/>
  <c r="H44" i="4"/>
  <c r="H45" i="4"/>
  <c r="H46" i="4"/>
  <c r="D27" i="6"/>
  <c r="C27" i="6"/>
  <c r="C26" i="6"/>
  <c r="G6" i="9"/>
  <c r="H8" i="7"/>
  <c r="H18" i="7"/>
  <c r="H26" i="7"/>
  <c r="H34" i="7"/>
  <c r="H44" i="7"/>
  <c r="H9" i="11"/>
  <c r="H16" i="11"/>
  <c r="H24" i="11"/>
  <c r="H32" i="11"/>
  <c r="H40" i="11"/>
  <c r="H6" i="7"/>
  <c r="H7" i="7"/>
  <c r="H9" i="7"/>
  <c r="H10" i="7"/>
  <c r="H15" i="7"/>
  <c r="H16" i="7"/>
  <c r="H17" i="7"/>
  <c r="H19" i="7"/>
  <c r="H23" i="7"/>
  <c r="H24" i="7"/>
  <c r="H25" i="7"/>
  <c r="H27" i="7"/>
  <c r="H28" i="7"/>
  <c r="H32" i="7"/>
  <c r="H33" i="7"/>
  <c r="H35" i="7"/>
  <c r="H36" i="7"/>
  <c r="H37" i="7"/>
  <c r="H41" i="7"/>
  <c r="H42" i="7"/>
  <c r="H43" i="7"/>
  <c r="H45" i="7"/>
  <c r="H46" i="7"/>
  <c r="H7" i="11"/>
  <c r="H8" i="11"/>
  <c r="H10" i="11"/>
  <c r="H11" i="11"/>
  <c r="H14" i="11"/>
  <c r="H15" i="11"/>
  <c r="H17" i="11"/>
  <c r="H18" i="11"/>
  <c r="H21" i="11"/>
  <c r="H22" i="11"/>
  <c r="H23" i="11"/>
  <c r="H25" i="11"/>
  <c r="H26" i="11"/>
  <c r="H30" i="11"/>
  <c r="H31" i="11"/>
  <c r="H33" i="11"/>
  <c r="H34" i="11"/>
  <c r="H38" i="11"/>
  <c r="H39" i="11"/>
  <c r="H41" i="11"/>
  <c r="H42" i="11"/>
  <c r="D30" i="6"/>
  <c r="C30" i="6"/>
  <c r="F8" i="5"/>
  <c r="G8" i="5"/>
  <c r="F30" i="5"/>
  <c r="G30" i="5"/>
  <c r="F84" i="5"/>
  <c r="G84" i="5"/>
  <c r="D29" i="6"/>
  <c r="C29" i="6"/>
  <c r="C28" i="6"/>
  <c r="G130" i="5"/>
  <c r="G116" i="5"/>
  <c r="G110" i="5"/>
  <c r="G76" i="5"/>
  <c r="G65" i="5"/>
  <c r="G60" i="5"/>
  <c r="G24" i="5"/>
  <c r="G16" i="5"/>
  <c r="F19" i="5"/>
  <c r="C36" i="6"/>
  <c r="D36" i="6"/>
</calcChain>
</file>

<file path=xl/comments1.xml><?xml version="1.0" encoding="utf-8"?>
<comments xmlns="http://schemas.openxmlformats.org/spreadsheetml/2006/main">
  <authors>
    <author>Microsoft Office User</author>
  </authors>
  <commentList>
    <comment ref="F19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Automatic fill according to the number of snowboards</t>
        </r>
      </text>
    </comment>
  </commentList>
</comments>
</file>

<file path=xl/sharedStrings.xml><?xml version="1.0" encoding="utf-8"?>
<sst xmlns="http://schemas.openxmlformats.org/spreadsheetml/2006/main" count="714" uniqueCount="164">
  <si>
    <t>Model</t>
  </si>
  <si>
    <t>Beany KID</t>
  </si>
  <si>
    <t>Beany Junior</t>
  </si>
  <si>
    <t>XS</t>
  </si>
  <si>
    <t>S</t>
  </si>
  <si>
    <t xml:space="preserve">Beany Junior </t>
  </si>
  <si>
    <t xml:space="preserve">E-MAIL: </t>
  </si>
  <si>
    <t>WEB:</t>
  </si>
  <si>
    <t xml:space="preserve">Model </t>
  </si>
  <si>
    <t>Size</t>
  </si>
  <si>
    <t>Price</t>
  </si>
  <si>
    <t>Order Pcs</t>
  </si>
  <si>
    <t>Suggested retail price</t>
  </si>
  <si>
    <t>Price EUR</t>
  </si>
  <si>
    <t>Size(cm)</t>
  </si>
  <si>
    <t>Order Prs</t>
  </si>
  <si>
    <t>Fits boots size</t>
  </si>
  <si>
    <t>Billing address</t>
  </si>
  <si>
    <t>Delivery address</t>
  </si>
  <si>
    <t>company name:</t>
  </si>
  <si>
    <t>contact person:</t>
  </si>
  <si>
    <t>street:</t>
  </si>
  <si>
    <t>town:</t>
  </si>
  <si>
    <t>phone no.:</t>
  </si>
  <si>
    <t>summary</t>
  </si>
  <si>
    <t>snowboards</t>
  </si>
  <si>
    <t>binding</t>
  </si>
  <si>
    <t>boots</t>
  </si>
  <si>
    <t>skis</t>
  </si>
  <si>
    <t>accessories</t>
  </si>
  <si>
    <t>pcs/pairs</t>
  </si>
  <si>
    <t>EUR</t>
  </si>
  <si>
    <t xml:space="preserve"> </t>
  </si>
  <si>
    <t>Order prs</t>
  </si>
  <si>
    <t>Size EU</t>
  </si>
  <si>
    <t>Snb+boots+binding</t>
  </si>
  <si>
    <t>No. of sets ordered</t>
  </si>
  <si>
    <t>size</t>
  </si>
  <si>
    <t>SNB model</t>
  </si>
  <si>
    <t>Binding model</t>
  </si>
  <si>
    <t>Boot model</t>
  </si>
  <si>
    <t>Price EUR in set</t>
  </si>
  <si>
    <t>Snb+binding</t>
  </si>
  <si>
    <t>Price in EUR</t>
  </si>
  <si>
    <t>Fits boots EU size</t>
  </si>
  <si>
    <t>Order pcs</t>
  </si>
  <si>
    <t>Ski model + binding</t>
  </si>
  <si>
    <t>Size in cm</t>
  </si>
  <si>
    <t>Odred prs</t>
  </si>
  <si>
    <t>SNB bag fits snb sizes 90 -140cm</t>
  </si>
  <si>
    <t>VAT no.:</t>
  </si>
  <si>
    <t>Notes</t>
  </si>
  <si>
    <t>Summary</t>
  </si>
  <si>
    <t>On each sheet, just fill the yellow cells.</t>
  </si>
  <si>
    <t>No. of models</t>
  </si>
  <si>
    <t>*total amount of number of boots and number of snowboard’s models must be equal</t>
  </si>
  <si>
    <t>Customer information</t>
  </si>
  <si>
    <t>Snowboards</t>
  </si>
  <si>
    <t>Snowboard bindings</t>
  </si>
  <si>
    <t>Snowboard boots</t>
  </si>
  <si>
    <t>Snowboard sets</t>
  </si>
  <si>
    <t>Rental equipment</t>
  </si>
  <si>
    <t>Ski sets for kids</t>
  </si>
  <si>
    <t>Snowboard cover</t>
  </si>
  <si>
    <t>Homework</t>
  </si>
  <si>
    <t>Trafic</t>
  </si>
  <si>
    <t>Skis for kids</t>
  </si>
  <si>
    <t>TREE</t>
  </si>
  <si>
    <t>Totem</t>
  </si>
  <si>
    <t>Skeleton</t>
  </si>
  <si>
    <t>Spirit jr.</t>
  </si>
  <si>
    <t xml:space="preserve">Spirit teen </t>
  </si>
  <si>
    <t xml:space="preserve">Demon jr. </t>
  </si>
  <si>
    <t xml:space="preserve">Demon teen </t>
  </si>
  <si>
    <t xml:space="preserve">Hell jr. </t>
  </si>
  <si>
    <t>Hell teen</t>
  </si>
  <si>
    <t>Meadow jr.</t>
  </si>
  <si>
    <t>Meadow teen</t>
  </si>
  <si>
    <r>
      <t xml:space="preserve">Heropunch </t>
    </r>
    <r>
      <rPr>
        <b/>
        <sz val="12"/>
        <color theme="1"/>
        <rFont val="Calibri"/>
        <family val="2"/>
        <scheme val="minor"/>
      </rPr>
      <t xml:space="preserve"> kid</t>
    </r>
  </si>
  <si>
    <t>Heropunch  jr.</t>
  </si>
  <si>
    <t>Heropunch teen</t>
  </si>
  <si>
    <t>157W</t>
  </si>
  <si>
    <t>159W</t>
  </si>
  <si>
    <t>163W</t>
  </si>
  <si>
    <t xml:space="preserve">Action jr. </t>
  </si>
  <si>
    <t xml:space="preserve">Action teen </t>
  </si>
  <si>
    <t xml:space="preserve">Birdie kid </t>
  </si>
  <si>
    <t xml:space="preserve">Birdie jr. </t>
  </si>
  <si>
    <t>Birdie teen</t>
  </si>
  <si>
    <t>Spectre jr.</t>
  </si>
  <si>
    <t>Spectre teen</t>
  </si>
  <si>
    <t>Ripper yellow BX</t>
  </si>
  <si>
    <t>Ripper pink BX</t>
  </si>
  <si>
    <t xml:space="preserve"> KID</t>
  </si>
  <si>
    <t>28-32</t>
  </si>
  <si>
    <t>JUNIOR</t>
  </si>
  <si>
    <t>32-37</t>
  </si>
  <si>
    <t>LUCKY</t>
  </si>
  <si>
    <t>37-40</t>
  </si>
  <si>
    <t>M</t>
  </si>
  <si>
    <t>40-44</t>
  </si>
  <si>
    <t>L</t>
  </si>
  <si>
    <t>45-47</t>
  </si>
  <si>
    <t>ONE</t>
  </si>
  <si>
    <t>31-37</t>
  </si>
  <si>
    <t>TEEN</t>
  </si>
  <si>
    <t>S/M</t>
  </si>
  <si>
    <t>37-42</t>
  </si>
  <si>
    <t>M/L</t>
  </si>
  <si>
    <t>42-47</t>
  </si>
  <si>
    <t>TEEN BX</t>
  </si>
  <si>
    <t>BASE</t>
  </si>
  <si>
    <t>JOKER</t>
  </si>
  <si>
    <t>27/28</t>
  </si>
  <si>
    <t>29/30</t>
  </si>
  <si>
    <t>31/32</t>
  </si>
  <si>
    <t>AVENGER (ATOP)</t>
  </si>
  <si>
    <t>NINJA (ATOP)</t>
  </si>
  <si>
    <t>Heropunch rental  kid</t>
  </si>
  <si>
    <t>Heropunch rental  jr.</t>
  </si>
  <si>
    <t>Heropunch rental  teen</t>
  </si>
  <si>
    <t>Spectre rental jr.</t>
  </si>
  <si>
    <t>Spectre  rental teen</t>
  </si>
  <si>
    <t>33-36</t>
  </si>
  <si>
    <t>XL</t>
  </si>
  <si>
    <t xml:space="preserve">HOMEWORK + VIST VJ 45 </t>
  </si>
  <si>
    <t xml:space="preserve">TRAFIC + VIST VJ 45 </t>
  </si>
  <si>
    <t xml:space="preserve">TREE + VIST VJ 45 </t>
  </si>
  <si>
    <t xml:space="preserve">TOTEM + VIST VJ 45 </t>
  </si>
  <si>
    <t xml:space="preserve">TOTEM + VIST VJ 75 </t>
  </si>
  <si>
    <t xml:space="preserve">SKELETON +  VIST VJ 45 </t>
  </si>
  <si>
    <t xml:space="preserve">SKELETON + VIST VJ 75 </t>
  </si>
  <si>
    <t xml:space="preserve">Kid set </t>
  </si>
  <si>
    <t>XS/27-32</t>
  </si>
  <si>
    <t>Beany Joker</t>
  </si>
  <si>
    <t>XS/32-36</t>
  </si>
  <si>
    <t>Lucky</t>
  </si>
  <si>
    <t>S/37-40</t>
  </si>
  <si>
    <t xml:space="preserve">Junior set </t>
  </si>
  <si>
    <t xml:space="preserve">Teen set </t>
  </si>
  <si>
    <t>M/40-44</t>
  </si>
  <si>
    <t>L/44-47</t>
  </si>
  <si>
    <t>Beany Teen</t>
  </si>
  <si>
    <t>snowboard sets</t>
  </si>
  <si>
    <t>Fast On</t>
  </si>
  <si>
    <t>TWIN navy blue</t>
  </si>
  <si>
    <t>S(53-55cm)</t>
  </si>
  <si>
    <t>M(55-57cm)</t>
  </si>
  <si>
    <t>TWIN red/white</t>
  </si>
  <si>
    <t>TWIN white/black</t>
  </si>
  <si>
    <t>TWIN green/blue</t>
  </si>
  <si>
    <t>Stomp pad oval</t>
  </si>
  <si>
    <t>Stomp pad circle</t>
  </si>
  <si>
    <t>Ankle lader 22 cm</t>
  </si>
  <si>
    <t>Toe lader 20cm</t>
  </si>
  <si>
    <t>Plastic toe buckle/red</t>
  </si>
  <si>
    <t xml:space="preserve">Plastic ankle buckle/red </t>
  </si>
  <si>
    <t>Plastic buckle uni/black</t>
  </si>
  <si>
    <t>Alu buckle uni/black</t>
  </si>
  <si>
    <t>helmets</t>
  </si>
  <si>
    <t>37-41</t>
  </si>
  <si>
    <t>42-44</t>
  </si>
  <si>
    <t>45-48</t>
  </si>
  <si>
    <t>XXS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</si>
</sst>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[$€-2]\ * #,##0.00_-;\-[$€-2]\ * #,##0.00_-;_-[$€-2]\ * &quot;-&quot;??_-;_-@_-"/>
    <numFmt numFmtId="165" formatCode="#,##0\ &quot;Kč&quot;"/>
    <numFmt numFmtId="166" formatCode="#,##0.00\ &quot;Kč&quot;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Times New Roman"/>
    </font>
    <font>
      <b/>
      <sz val="12"/>
      <color rgb="FFFF0000"/>
      <name val="Calibri"/>
      <family val="2"/>
      <scheme val="minor"/>
    </font>
    <font>
      <sz val="10"/>
      <name val="Arial"/>
      <family val="2"/>
      <charset val="238"/>
    </font>
    <font>
      <b/>
      <sz val="14"/>
      <name val="Arial"/>
    </font>
    <font>
      <b/>
      <sz val="10"/>
      <color theme="1"/>
      <name val="Arial"/>
      <family val="2"/>
      <charset val="238"/>
    </font>
    <font>
      <sz val="11"/>
      <color theme="1"/>
      <name val="Arial"/>
    </font>
    <font>
      <sz val="10"/>
      <color indexed="81"/>
      <name val="Calibri"/>
    </font>
    <font>
      <b/>
      <sz val="10"/>
      <color indexed="81"/>
      <name val="Calibri"/>
    </font>
    <font>
      <i/>
      <sz val="12"/>
      <color theme="1"/>
      <name val="Calibri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scheme val="minor"/>
    </font>
    <font>
      <sz val="12"/>
      <color theme="1"/>
      <name val="Times New Roman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rgb="FFFF0000"/>
      <name val="Helvetica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6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4">
    <xf numFmtId="0" fontId="0" fillId="0" borderId="0" xfId="0"/>
    <xf numFmtId="0" fontId="8" fillId="2" borderId="30" xfId="0" applyFont="1" applyFill="1" applyBorder="1" applyAlignment="1" applyProtection="1">
      <alignment horizontal="center"/>
      <protection locked="0"/>
    </xf>
    <xf numFmtId="0" fontId="8" fillId="2" borderId="31" xfId="0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3" borderId="0" xfId="0" applyFill="1"/>
    <xf numFmtId="0" fontId="9" fillId="3" borderId="2" xfId="0" applyFont="1" applyFill="1" applyBorder="1" applyProtection="1"/>
    <xf numFmtId="0" fontId="8" fillId="3" borderId="29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0" fillId="3" borderId="5" xfId="0" applyFont="1" applyFill="1" applyBorder="1" applyProtection="1"/>
    <xf numFmtId="0" fontId="10" fillId="3" borderId="7" xfId="0" applyFont="1" applyFill="1" applyBorder="1" applyProtection="1"/>
    <xf numFmtId="0" fontId="11" fillId="3" borderId="0" xfId="0" applyFont="1" applyFill="1" applyBorder="1" applyProtection="1"/>
    <xf numFmtId="0" fontId="10" fillId="3" borderId="10" xfId="0" applyFont="1" applyFill="1" applyBorder="1" applyProtection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0" fillId="3" borderId="1" xfId="0" applyFill="1" applyBorder="1"/>
    <xf numFmtId="164" fontId="0" fillId="3" borderId="6" xfId="0" applyNumberFormat="1" applyFill="1" applyBorder="1"/>
    <xf numFmtId="0" fontId="3" fillId="3" borderId="7" xfId="0" applyFont="1" applyFill="1" applyBorder="1"/>
    <xf numFmtId="0" fontId="0" fillId="3" borderId="8" xfId="0" applyFill="1" applyBorder="1"/>
    <xf numFmtId="164" fontId="0" fillId="3" borderId="9" xfId="0" applyNumberForma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5" borderId="2" xfId="0" applyFont="1" applyFill="1" applyBorder="1"/>
    <xf numFmtId="164" fontId="3" fillId="3" borderId="10" xfId="0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/>
    <xf numFmtId="164" fontId="0" fillId="3" borderId="22" xfId="0" applyNumberFormat="1" applyFill="1" applyBorder="1"/>
    <xf numFmtId="0" fontId="6" fillId="3" borderId="8" xfId="0" applyFont="1" applyFill="1" applyBorder="1" applyAlignment="1">
      <alignment horizontal="center" vertical="center"/>
    </xf>
    <xf numFmtId="164" fontId="0" fillId="3" borderId="8" xfId="0" applyNumberFormat="1" applyFill="1" applyBorder="1"/>
    <xf numFmtId="164" fontId="0" fillId="3" borderId="41" xfId="0" applyNumberForma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3" borderId="24" xfId="0" applyFont="1" applyFill="1" applyBorder="1"/>
    <xf numFmtId="0" fontId="6" fillId="3" borderId="15" xfId="0" applyFont="1" applyFill="1" applyBorder="1" applyAlignment="1">
      <alignment horizontal="center" vertical="center"/>
    </xf>
    <xf numFmtId="164" fontId="0" fillId="3" borderId="15" xfId="0" applyNumberFormat="1" applyFill="1" applyBorder="1"/>
    <xf numFmtId="164" fontId="0" fillId="3" borderId="17" xfId="0" applyNumberFormat="1" applyFill="1" applyBorder="1"/>
    <xf numFmtId="0" fontId="3" fillId="3" borderId="10" xfId="0" applyFont="1" applyFill="1" applyBorder="1"/>
    <xf numFmtId="0" fontId="0" fillId="3" borderId="24" xfId="0" applyFill="1" applyBorder="1"/>
    <xf numFmtId="0" fontId="0" fillId="3" borderId="15" xfId="0" applyFill="1" applyBorder="1"/>
    <xf numFmtId="0" fontId="0" fillId="3" borderId="5" xfId="0" applyFill="1" applyBorder="1"/>
    <xf numFmtId="0" fontId="0" fillId="3" borderId="7" xfId="0" applyFill="1" applyBorder="1"/>
    <xf numFmtId="164" fontId="0" fillId="3" borderId="40" xfId="0" applyNumberFormat="1" applyFill="1" applyBorder="1"/>
    <xf numFmtId="0" fontId="7" fillId="3" borderId="2" xfId="0" applyFont="1" applyFill="1" applyBorder="1"/>
    <xf numFmtId="164" fontId="3" fillId="3" borderId="8" xfId="0" applyNumberFormat="1" applyFont="1" applyFill="1" applyBorder="1"/>
    <xf numFmtId="0" fontId="0" fillId="3" borderId="9" xfId="0" applyFill="1" applyBorder="1"/>
    <xf numFmtId="164" fontId="0" fillId="3" borderId="11" xfId="0" applyNumberFormat="1" applyFill="1" applyBorder="1"/>
    <xf numFmtId="164" fontId="0" fillId="3" borderId="0" xfId="0" applyNumberFormat="1" applyFill="1"/>
    <xf numFmtId="0" fontId="0" fillId="3" borderId="25" xfId="0" applyFill="1" applyBorder="1"/>
    <xf numFmtId="0" fontId="0" fillId="3" borderId="26" xfId="0" applyFill="1" applyBorder="1"/>
    <xf numFmtId="164" fontId="0" fillId="3" borderId="26" xfId="0" applyNumberFormat="1" applyFill="1" applyBorder="1"/>
    <xf numFmtId="0" fontId="0" fillId="3" borderId="27" xfId="0" applyFill="1" applyBorder="1"/>
    <xf numFmtId="0" fontId="0" fillId="3" borderId="7" xfId="0" applyFont="1" applyFill="1" applyBorder="1"/>
    <xf numFmtId="0" fontId="6" fillId="3" borderId="3" xfId="0" applyFont="1" applyFill="1" applyBorder="1" applyAlignment="1">
      <alignment horizontal="center" vertical="center"/>
    </xf>
    <xf numFmtId="164" fontId="0" fillId="3" borderId="3" xfId="0" applyNumberFormat="1" applyFill="1" applyBorder="1"/>
    <xf numFmtId="0" fontId="3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43" xfId="0" applyFill="1" applyBorder="1"/>
    <xf numFmtId="0" fontId="0" fillId="3" borderId="44" xfId="0" applyFill="1" applyBorder="1"/>
    <xf numFmtId="0" fontId="0" fillId="3" borderId="45" xfId="0" applyFill="1" applyBorder="1"/>
    <xf numFmtId="0" fontId="0" fillId="3" borderId="46" xfId="0" applyFill="1" applyBorder="1"/>
    <xf numFmtId="0" fontId="0" fillId="3" borderId="47" xfId="0" applyFill="1" applyBorder="1"/>
    <xf numFmtId="164" fontId="0" fillId="3" borderId="0" xfId="0" applyNumberFormat="1" applyFill="1" applyBorder="1"/>
    <xf numFmtId="0" fontId="0" fillId="3" borderId="48" xfId="0" applyFill="1" applyBorder="1"/>
    <xf numFmtId="0" fontId="0" fillId="3" borderId="49" xfId="0" applyFill="1" applyBorder="1"/>
    <xf numFmtId="164" fontId="0" fillId="3" borderId="49" xfId="0" applyNumberFormat="1" applyFill="1" applyBorder="1"/>
    <xf numFmtId="0" fontId="0" fillId="3" borderId="50" xfId="0" applyFill="1" applyBorder="1"/>
    <xf numFmtId="164" fontId="0" fillId="3" borderId="44" xfId="0" applyNumberFormat="1" applyFill="1" applyBorder="1"/>
    <xf numFmtId="164" fontId="0" fillId="3" borderId="31" xfId="0" applyNumberFormat="1" applyFill="1" applyBorder="1"/>
    <xf numFmtId="0" fontId="0" fillId="3" borderId="3" xfId="0" applyFill="1" applyBorder="1"/>
    <xf numFmtId="0" fontId="3" fillId="3" borderId="23" xfId="0" applyFont="1" applyFill="1" applyBorder="1"/>
    <xf numFmtId="0" fontId="3" fillId="3" borderId="22" xfId="0" applyFont="1" applyFill="1" applyBorder="1"/>
    <xf numFmtId="0" fontId="6" fillId="3" borderId="18" xfId="0" applyFont="1" applyFill="1" applyBorder="1" applyAlignment="1">
      <alignment horizontal="center" vertical="center"/>
    </xf>
    <xf numFmtId="164" fontId="0" fillId="3" borderId="16" xfId="0" applyNumberFormat="1" applyFill="1" applyBorder="1"/>
    <xf numFmtId="164" fontId="0" fillId="3" borderId="22" xfId="357" applyNumberFormat="1" applyFont="1" applyFill="1" applyBorder="1"/>
    <xf numFmtId="0" fontId="6" fillId="3" borderId="19" xfId="0" applyFont="1" applyFill="1" applyBorder="1" applyAlignment="1">
      <alignment horizontal="center" vertical="center"/>
    </xf>
    <xf numFmtId="164" fontId="0" fillId="3" borderId="40" xfId="357" applyNumberFormat="1" applyFont="1" applyFill="1" applyBorder="1"/>
    <xf numFmtId="0" fontId="6" fillId="3" borderId="20" xfId="0" applyFont="1" applyFill="1" applyBorder="1" applyAlignment="1">
      <alignment horizontal="center" vertical="center"/>
    </xf>
    <xf numFmtId="164" fontId="0" fillId="3" borderId="28" xfId="0" applyNumberFormat="1" applyFill="1" applyBorder="1"/>
    <xf numFmtId="164" fontId="0" fillId="3" borderId="41" xfId="357" applyNumberFormat="1" applyFont="1" applyFill="1" applyBorder="1"/>
    <xf numFmtId="0" fontId="3" fillId="3" borderId="11" xfId="0" applyFont="1" applyFill="1" applyBorder="1"/>
    <xf numFmtId="0" fontId="3" fillId="3" borderId="41" xfId="0" applyFont="1" applyFill="1" applyBorder="1"/>
    <xf numFmtId="0" fontId="3" fillId="3" borderId="51" xfId="0" applyFont="1" applyFill="1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3" fillId="3" borderId="52" xfId="0" applyFont="1" applyFill="1" applyBorder="1"/>
    <xf numFmtId="0" fontId="3" fillId="3" borderId="53" xfId="0" applyFont="1" applyFill="1" applyBorder="1"/>
    <xf numFmtId="0" fontId="6" fillId="3" borderId="24" xfId="0" applyFont="1" applyFill="1" applyBorder="1" applyAlignment="1">
      <alignment horizontal="center" vertical="center"/>
    </xf>
    <xf numFmtId="0" fontId="3" fillId="3" borderId="54" xfId="0" applyFont="1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4" fontId="0" fillId="3" borderId="0" xfId="358" applyFont="1" applyFill="1" applyBorder="1"/>
    <xf numFmtId="0" fontId="0" fillId="3" borderId="0" xfId="0" applyFill="1" applyBorder="1" applyProtection="1">
      <protection locked="0"/>
    </xf>
    <xf numFmtId="165" fontId="0" fillId="3" borderId="0" xfId="0" applyNumberFormat="1" applyFill="1" applyBorder="1"/>
    <xf numFmtId="1" fontId="0" fillId="3" borderId="1" xfId="0" applyNumberFormat="1" applyFill="1" applyBorder="1"/>
    <xf numFmtId="0" fontId="15" fillId="3" borderId="0" xfId="0" applyFont="1" applyFill="1"/>
    <xf numFmtId="0" fontId="16" fillId="3" borderId="0" xfId="0" applyFont="1" applyFill="1"/>
    <xf numFmtId="0" fontId="17" fillId="3" borderId="8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0" fillId="0" borderId="0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3" borderId="4" xfId="0" applyNumberFormat="1" applyFill="1" applyBorder="1"/>
    <xf numFmtId="0" fontId="18" fillId="0" borderId="1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387" applyFont="1" applyFill="1" applyBorder="1" applyAlignment="1">
      <alignment horizontal="center"/>
    </xf>
    <xf numFmtId="0" fontId="3" fillId="0" borderId="5" xfId="0" applyFont="1" applyBorder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7" xfId="0" applyFont="1" applyBorder="1"/>
    <xf numFmtId="0" fontId="3" fillId="0" borderId="2" xfId="0" applyFont="1" applyBorder="1"/>
    <xf numFmtId="0" fontId="0" fillId="2" borderId="8" xfId="0" applyFill="1" applyBorder="1"/>
    <xf numFmtId="0" fontId="0" fillId="2" borderId="1" xfId="0" applyFill="1" applyBorder="1"/>
    <xf numFmtId="166" fontId="0" fillId="3" borderId="0" xfId="0" applyNumberFormat="1" applyFill="1" applyBorder="1"/>
    <xf numFmtId="0" fontId="6" fillId="0" borderId="0" xfId="0" applyFont="1" applyBorder="1" applyAlignment="1">
      <alignment horizontal="center" vertical="center"/>
    </xf>
    <xf numFmtId="0" fontId="0" fillId="2" borderId="3" xfId="0" applyFill="1" applyBorder="1"/>
    <xf numFmtId="0" fontId="0" fillId="3" borderId="10" xfId="0" applyFill="1" applyBorder="1"/>
    <xf numFmtId="0" fontId="21" fillId="7" borderId="5" xfId="0" applyFont="1" applyFill="1" applyBorder="1"/>
    <xf numFmtId="0" fontId="21" fillId="7" borderId="19" xfId="0" applyFont="1" applyFill="1" applyBorder="1"/>
    <xf numFmtId="0" fontId="21" fillId="7" borderId="24" xfId="0" applyFont="1" applyFill="1" applyBorder="1"/>
    <xf numFmtId="0" fontId="21" fillId="7" borderId="18" xfId="0" applyFont="1" applyFill="1" applyBorder="1"/>
    <xf numFmtId="0" fontId="21" fillId="7" borderId="25" xfId="0" applyFont="1" applyFill="1" applyBorder="1"/>
    <xf numFmtId="0" fontId="21" fillId="7" borderId="55" xfId="0" applyFont="1" applyFill="1" applyBorder="1"/>
    <xf numFmtId="0" fontId="21" fillId="7" borderId="1" xfId="0" applyFont="1" applyFill="1" applyBorder="1"/>
    <xf numFmtId="0" fontId="21" fillId="7" borderId="7" xfId="0" applyFont="1" applyFill="1" applyBorder="1"/>
    <xf numFmtId="0" fontId="21" fillId="7" borderId="8" xfId="0" applyFont="1" applyFill="1" applyBorder="1"/>
    <xf numFmtId="0" fontId="21" fillId="8" borderId="19" xfId="0" applyFont="1" applyFill="1" applyBorder="1" applyProtection="1">
      <protection locked="0"/>
    </xf>
    <xf numFmtId="0" fontId="21" fillId="8" borderId="18" xfId="0" applyFont="1" applyFill="1" applyBorder="1" applyProtection="1">
      <protection locked="0"/>
    </xf>
    <xf numFmtId="0" fontId="21" fillId="8" borderId="55" xfId="0" applyFont="1" applyFill="1" applyBorder="1" applyProtection="1">
      <protection locked="0"/>
    </xf>
    <xf numFmtId="0" fontId="21" fillId="7" borderId="0" xfId="0" applyFont="1" applyFill="1"/>
    <xf numFmtId="44" fontId="21" fillId="7" borderId="0" xfId="0" applyNumberFormat="1" applyFont="1" applyFill="1"/>
    <xf numFmtId="165" fontId="21" fillId="7" borderId="0" xfId="0" applyNumberFormat="1" applyFont="1" applyFill="1"/>
    <xf numFmtId="0" fontId="21" fillId="8" borderId="56" xfId="0" applyFont="1" applyFill="1" applyBorder="1" applyProtection="1">
      <protection locked="0"/>
    </xf>
    <xf numFmtId="0" fontId="21" fillId="8" borderId="39" xfId="0" applyFont="1" applyFill="1" applyBorder="1" applyProtection="1">
      <protection locked="0"/>
    </xf>
    <xf numFmtId="0" fontId="21" fillId="8" borderId="1" xfId="0" applyFont="1" applyFill="1" applyBorder="1" applyProtection="1">
      <protection locked="0"/>
    </xf>
    <xf numFmtId="0" fontId="21" fillId="8" borderId="8" xfId="0" applyFont="1" applyFill="1" applyBorder="1" applyProtection="1">
      <protection locked="0"/>
    </xf>
    <xf numFmtId="0" fontId="21" fillId="7" borderId="15" xfId="0" applyFont="1" applyFill="1" applyBorder="1"/>
    <xf numFmtId="0" fontId="21" fillId="8" borderId="15" xfId="0" applyFont="1" applyFill="1" applyBorder="1" applyProtection="1">
      <protection locked="0"/>
    </xf>
    <xf numFmtId="0" fontId="3" fillId="0" borderId="24" xfId="0" applyFont="1" applyBorder="1"/>
    <xf numFmtId="0" fontId="6" fillId="0" borderId="15" xfId="0" applyFont="1" applyBorder="1" applyAlignment="1">
      <alignment horizontal="center" vertical="center"/>
    </xf>
    <xf numFmtId="164" fontId="0" fillId="3" borderId="21" xfId="0" applyNumberFormat="1" applyFill="1" applyBorder="1"/>
    <xf numFmtId="0" fontId="3" fillId="0" borderId="42" xfId="0" applyFont="1" applyBorder="1"/>
    <xf numFmtId="0" fontId="6" fillId="3" borderId="57" xfId="0" applyFont="1" applyFill="1" applyBorder="1" applyAlignment="1">
      <alignment horizontal="center" vertical="center"/>
    </xf>
    <xf numFmtId="164" fontId="0" fillId="3" borderId="57" xfId="0" applyNumberFormat="1" applyFill="1" applyBorder="1"/>
    <xf numFmtId="0" fontId="0" fillId="2" borderId="58" xfId="0" applyFill="1" applyBorder="1" applyProtection="1">
      <protection locked="0"/>
    </xf>
    <xf numFmtId="164" fontId="0" fillId="3" borderId="59" xfId="0" applyNumberFormat="1" applyFill="1" applyBorder="1"/>
    <xf numFmtId="0" fontId="0" fillId="2" borderId="57" xfId="0" applyFill="1" applyBorder="1" applyProtection="1">
      <protection locked="0"/>
    </xf>
    <xf numFmtId="164" fontId="0" fillId="3" borderId="58" xfId="0" applyNumberFormat="1" applyFill="1" applyBorder="1"/>
    <xf numFmtId="0" fontId="3" fillId="3" borderId="42" xfId="0" applyFont="1" applyFill="1" applyBorder="1"/>
    <xf numFmtId="164" fontId="0" fillId="3" borderId="60" xfId="0" applyNumberFormat="1" applyFill="1" applyBorder="1"/>
    <xf numFmtId="164" fontId="0" fillId="3" borderId="27" xfId="0" applyNumberFormat="1" applyFill="1" applyBorder="1"/>
    <xf numFmtId="0" fontId="22" fillId="7" borderId="5" xfId="0" applyFont="1" applyFill="1" applyBorder="1"/>
    <xf numFmtId="0" fontId="22" fillId="7" borderId="24" xfId="0" applyFont="1" applyFill="1" applyBorder="1"/>
    <xf numFmtId="0" fontId="22" fillId="7" borderId="25" xfId="0" applyFont="1" applyFill="1" applyBorder="1"/>
    <xf numFmtId="0" fontId="3" fillId="3" borderId="61" xfId="0" applyFont="1" applyFill="1" applyBorder="1"/>
    <xf numFmtId="0" fontId="3" fillId="3" borderId="62" xfId="0" applyFont="1" applyFill="1" applyBorder="1"/>
    <xf numFmtId="0" fontId="3" fillId="3" borderId="63" xfId="0" applyFont="1" applyFill="1" applyBorder="1"/>
    <xf numFmtId="0" fontId="22" fillId="7" borderId="2" xfId="0" applyFont="1" applyFill="1" applyBorder="1"/>
    <xf numFmtId="0" fontId="6" fillId="3" borderId="64" xfId="0" applyFont="1" applyFill="1" applyBorder="1" applyAlignment="1">
      <alignment horizontal="center" vertical="center"/>
    </xf>
    <xf numFmtId="164" fontId="0" fillId="3" borderId="29" xfId="0" applyNumberFormat="1" applyFill="1" applyBorder="1"/>
    <xf numFmtId="164" fontId="0" fillId="3" borderId="21" xfId="357" applyNumberFormat="1" applyFont="1" applyFill="1" applyBorder="1"/>
    <xf numFmtId="0" fontId="3" fillId="3" borderId="65" xfId="0" applyFont="1" applyFill="1" applyBorder="1"/>
    <xf numFmtId="164" fontId="0" fillId="3" borderId="4" xfId="357" applyNumberFormat="1" applyFont="1" applyFill="1" applyBorder="1"/>
    <xf numFmtId="164" fontId="0" fillId="3" borderId="6" xfId="357" applyNumberFormat="1" applyFont="1" applyFill="1" applyBorder="1"/>
    <xf numFmtId="164" fontId="0" fillId="3" borderId="9" xfId="357" applyNumberFormat="1" applyFont="1" applyFill="1" applyBorder="1"/>
    <xf numFmtId="0" fontId="6" fillId="7" borderId="1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14" fillId="3" borderId="66" xfId="0" applyFont="1" applyFill="1" applyBorder="1"/>
    <xf numFmtId="0" fontId="14" fillId="3" borderId="18" xfId="0" applyFont="1" applyFill="1" applyBorder="1"/>
    <xf numFmtId="0" fontId="0" fillId="2" borderId="6" xfId="0" applyFont="1" applyFill="1" applyBorder="1"/>
    <xf numFmtId="0" fontId="0" fillId="2" borderId="9" xfId="0" applyFill="1" applyBorder="1"/>
    <xf numFmtId="0" fontId="0" fillId="3" borderId="0" xfId="0" applyFont="1" applyFill="1" applyBorder="1"/>
    <xf numFmtId="0" fontId="0" fillId="2" borderId="4" xfId="0" applyFont="1" applyFill="1" applyBorder="1"/>
    <xf numFmtId="0" fontId="0" fillId="2" borderId="9" xfId="0" applyFont="1" applyFill="1" applyBorder="1"/>
    <xf numFmtId="0" fontId="6" fillId="0" borderId="57" xfId="0" applyFont="1" applyBorder="1" applyAlignment="1">
      <alignment horizontal="center" vertical="center"/>
    </xf>
    <xf numFmtId="0" fontId="0" fillId="0" borderId="0" xfId="0" applyFont="1" applyFill="1" applyBorder="1"/>
    <xf numFmtId="164" fontId="0" fillId="2" borderId="17" xfId="0" applyNumberFormat="1" applyFill="1" applyBorder="1"/>
    <xf numFmtId="164" fontId="0" fillId="2" borderId="6" xfId="0" applyNumberFormat="1" applyFill="1" applyBorder="1"/>
    <xf numFmtId="164" fontId="0" fillId="2" borderId="9" xfId="0" applyNumberFormat="1" applyFill="1" applyBorder="1"/>
    <xf numFmtId="0" fontId="6" fillId="7" borderId="3" xfId="0" applyFont="1" applyFill="1" applyBorder="1" applyAlignment="1">
      <alignment horizontal="center" vertical="center"/>
    </xf>
    <xf numFmtId="0" fontId="22" fillId="7" borderId="7" xfId="0" applyFont="1" applyFill="1" applyBorder="1"/>
    <xf numFmtId="0" fontId="6" fillId="7" borderId="8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7" borderId="0" xfId="0" applyFont="1" applyFill="1"/>
    <xf numFmtId="0" fontId="14" fillId="3" borderId="18" xfId="0" applyNumberFormat="1" applyFont="1" applyFill="1" applyBorder="1"/>
    <xf numFmtId="0" fontId="3" fillId="3" borderId="25" xfId="0" applyFont="1" applyFill="1" applyBorder="1"/>
    <xf numFmtId="164" fontId="3" fillId="3" borderId="14" xfId="0" applyNumberFormat="1" applyFont="1" applyFill="1" applyBorder="1"/>
    <xf numFmtId="0" fontId="0" fillId="3" borderId="2" xfId="0" applyFill="1" applyBorder="1"/>
    <xf numFmtId="164" fontId="0" fillId="3" borderId="67" xfId="0" applyNumberFormat="1" applyFill="1" applyBorder="1"/>
    <xf numFmtId="164" fontId="0" fillId="3" borderId="68" xfId="0" applyNumberFormat="1" applyFill="1" applyBorder="1"/>
    <xf numFmtId="164" fontId="0" fillId="3" borderId="39" xfId="0" applyNumberFormat="1" applyFill="1" applyBorder="1"/>
    <xf numFmtId="1" fontId="0" fillId="3" borderId="57" xfId="0" applyNumberFormat="1" applyFill="1" applyBorder="1"/>
    <xf numFmtId="0" fontId="24" fillId="0" borderId="0" xfId="0" applyFont="1"/>
    <xf numFmtId="0" fontId="7" fillId="7" borderId="0" xfId="0" applyFont="1" applyFill="1"/>
    <xf numFmtId="0" fontId="21" fillId="7" borderId="3" xfId="0" applyFont="1" applyFill="1" applyBorder="1"/>
    <xf numFmtId="0" fontId="21" fillId="7" borderId="26" xfId="0" applyFont="1" applyFill="1" applyBorder="1"/>
    <xf numFmtId="0" fontId="0" fillId="2" borderId="32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center" vertical="center"/>
    </xf>
    <xf numFmtId="0" fontId="14" fillId="3" borderId="33" xfId="0" applyFont="1" applyFill="1" applyBorder="1" applyAlignment="1">
      <alignment horizontal="right"/>
    </xf>
  </cellXfs>
  <cellStyles count="624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Hypertextový odkaz" xfId="61" builtinId="8" hidden="1"/>
    <cellStyle name="Hypertextový odkaz" xfId="63" builtinId="8" hidden="1"/>
    <cellStyle name="Hypertextový odkaz" xfId="65" builtinId="8" hidden="1"/>
    <cellStyle name="Hypertextový odkaz" xfId="67" builtinId="8" hidden="1"/>
    <cellStyle name="Hypertextový odkaz" xfId="69" builtinId="8" hidden="1"/>
    <cellStyle name="Hypertextový odkaz" xfId="71" builtinId="8" hidden="1"/>
    <cellStyle name="Hypertextový odkaz" xfId="73" builtinId="8" hidden="1"/>
    <cellStyle name="Hypertextový odkaz" xfId="75" builtinId="8" hidden="1"/>
    <cellStyle name="Hypertextový odkaz" xfId="77" builtinId="8" hidden="1"/>
    <cellStyle name="Hypertextový odkaz" xfId="79" builtinId="8" hidden="1"/>
    <cellStyle name="Hypertextový odkaz" xfId="81" builtinId="8" hidden="1"/>
    <cellStyle name="Hypertextový odkaz" xfId="83" builtinId="8" hidden="1"/>
    <cellStyle name="Hypertextový odkaz" xfId="85" builtinId="8" hidden="1"/>
    <cellStyle name="Hypertextový odkaz" xfId="87" builtinId="8" hidden="1"/>
    <cellStyle name="Hypertextový odkaz" xfId="89" builtinId="8" hidden="1"/>
    <cellStyle name="Hypertextový odkaz" xfId="91" builtinId="8" hidden="1"/>
    <cellStyle name="Hypertextový odkaz" xfId="93" builtinId="8" hidden="1"/>
    <cellStyle name="Hypertextový odkaz" xfId="95" builtinId="8" hidden="1"/>
    <cellStyle name="Hypertextový odkaz" xfId="97" builtinId="8" hidden="1"/>
    <cellStyle name="Hypertextový odkaz" xfId="99" builtinId="8" hidden="1"/>
    <cellStyle name="Hypertextový odkaz" xfId="101" builtinId="8" hidden="1"/>
    <cellStyle name="Hypertextový odkaz" xfId="103" builtinId="8" hidden="1"/>
    <cellStyle name="Hypertextový odkaz" xfId="105" builtinId="8" hidden="1"/>
    <cellStyle name="Hypertextový odkaz" xfId="107" builtinId="8" hidden="1"/>
    <cellStyle name="Hypertextový odkaz" xfId="109" builtinId="8" hidden="1"/>
    <cellStyle name="Hypertextový odkaz" xfId="111" builtinId="8" hidden="1"/>
    <cellStyle name="Hypertextový odkaz" xfId="113" builtinId="8" hidden="1"/>
    <cellStyle name="Hypertextový odkaz" xfId="115" builtinId="8" hidden="1"/>
    <cellStyle name="Hypertextový odkaz" xfId="117" builtinId="8" hidden="1"/>
    <cellStyle name="Hypertextový odkaz" xfId="119" builtinId="8" hidden="1"/>
    <cellStyle name="Hypertextový odkaz" xfId="121" builtinId="8" hidden="1"/>
    <cellStyle name="Hypertextový odkaz" xfId="123" builtinId="8" hidden="1"/>
    <cellStyle name="Hypertextový odkaz" xfId="125" builtinId="8" hidden="1"/>
    <cellStyle name="Hypertextový odkaz" xfId="127" builtinId="8" hidden="1"/>
    <cellStyle name="Hypertextový odkaz" xfId="129" builtinId="8" hidden="1"/>
    <cellStyle name="Hypertextový odkaz" xfId="131" builtinId="8" hidden="1"/>
    <cellStyle name="Hypertextový odkaz" xfId="133" builtinId="8" hidden="1"/>
    <cellStyle name="Hypertextový odkaz" xfId="135" builtinId="8" hidden="1"/>
    <cellStyle name="Hypertextový odkaz" xfId="137" builtinId="8" hidden="1"/>
    <cellStyle name="Hypertextový odkaz" xfId="139" builtinId="8" hidden="1"/>
    <cellStyle name="Hypertextový odkaz" xfId="141" builtinId="8" hidden="1"/>
    <cellStyle name="Hypertextový odkaz" xfId="143" builtinId="8" hidden="1"/>
    <cellStyle name="Hypertextový odkaz" xfId="145" builtinId="8" hidden="1"/>
    <cellStyle name="Hypertextový odkaz" xfId="147" builtinId="8" hidden="1"/>
    <cellStyle name="Hypertextový odkaz" xfId="149" builtinId="8" hidden="1"/>
    <cellStyle name="Hypertextový odkaz" xfId="151" builtinId="8" hidden="1"/>
    <cellStyle name="Hypertextový odkaz" xfId="153" builtinId="8" hidden="1"/>
    <cellStyle name="Hypertextový odkaz" xfId="155" builtinId="8" hidden="1"/>
    <cellStyle name="Hypertextový odkaz" xfId="157" builtinId="8" hidden="1"/>
    <cellStyle name="Hypertextový odkaz" xfId="159" builtinId="8" hidden="1"/>
    <cellStyle name="Hypertextový odkaz" xfId="161" builtinId="8" hidden="1"/>
    <cellStyle name="Hypertextový odkaz" xfId="163" builtinId="8" hidden="1"/>
    <cellStyle name="Hypertextový odkaz" xfId="165" builtinId="8" hidden="1"/>
    <cellStyle name="Hypertextový odkaz" xfId="167" builtinId="8" hidden="1"/>
    <cellStyle name="Hypertextový odkaz" xfId="169" builtinId="8" hidden="1"/>
    <cellStyle name="Hypertextový odkaz" xfId="171" builtinId="8" hidden="1"/>
    <cellStyle name="Hypertextový odkaz" xfId="173" builtinId="8" hidden="1"/>
    <cellStyle name="Hypertextový odkaz" xfId="175" builtinId="8" hidden="1"/>
    <cellStyle name="Hypertextový odkaz" xfId="177" builtinId="8" hidden="1"/>
    <cellStyle name="Hypertextový odkaz" xfId="179" builtinId="8" hidden="1"/>
    <cellStyle name="Hypertextový odkaz" xfId="181" builtinId="8" hidden="1"/>
    <cellStyle name="Hypertextový odkaz" xfId="183" builtinId="8" hidden="1"/>
    <cellStyle name="Hypertextový odkaz" xfId="185" builtinId="8" hidden="1"/>
    <cellStyle name="Hypertextový odkaz" xfId="187" builtinId="8" hidden="1"/>
    <cellStyle name="Hypertextový odkaz" xfId="189" builtinId="8" hidden="1"/>
    <cellStyle name="Hypertextový odkaz" xfId="191" builtinId="8" hidden="1"/>
    <cellStyle name="Hypertextový odkaz" xfId="193" builtinId="8" hidden="1"/>
    <cellStyle name="Hypertextový odkaz" xfId="195" builtinId="8" hidden="1"/>
    <cellStyle name="Hypertextový odkaz" xfId="197" builtinId="8" hidden="1"/>
    <cellStyle name="Hypertextový odkaz" xfId="199" builtinId="8" hidden="1"/>
    <cellStyle name="Hypertextový odkaz" xfId="201" builtinId="8" hidden="1"/>
    <cellStyle name="Hypertextový odkaz" xfId="203" builtinId="8" hidden="1"/>
    <cellStyle name="Hypertextový odkaz" xfId="205" builtinId="8" hidden="1"/>
    <cellStyle name="Hypertextový odkaz" xfId="207" builtinId="8" hidden="1"/>
    <cellStyle name="Hypertextový odkaz" xfId="209" builtinId="8" hidden="1"/>
    <cellStyle name="Hypertextový odkaz" xfId="211" builtinId="8" hidden="1"/>
    <cellStyle name="Hypertextový odkaz" xfId="213" builtinId="8" hidden="1"/>
    <cellStyle name="Hypertextový odkaz" xfId="215" builtinId="8" hidden="1"/>
    <cellStyle name="Hypertextový odkaz" xfId="217" builtinId="8" hidden="1"/>
    <cellStyle name="Hypertextový odkaz" xfId="219" builtinId="8" hidden="1"/>
    <cellStyle name="Hypertextový odkaz" xfId="221" builtinId="8" hidden="1"/>
    <cellStyle name="Hypertextový odkaz" xfId="223" builtinId="8" hidden="1"/>
    <cellStyle name="Hypertextový odkaz" xfId="225" builtinId="8" hidden="1"/>
    <cellStyle name="Hypertextový odkaz" xfId="227" builtinId="8" hidden="1"/>
    <cellStyle name="Hypertextový odkaz" xfId="229" builtinId="8" hidden="1"/>
    <cellStyle name="Hypertextový odkaz" xfId="231" builtinId="8" hidden="1"/>
    <cellStyle name="Hypertextový odkaz" xfId="233" builtinId="8" hidden="1"/>
    <cellStyle name="Hypertextový odkaz" xfId="235" builtinId="8" hidden="1"/>
    <cellStyle name="Hypertextový odkaz" xfId="237" builtinId="8" hidden="1"/>
    <cellStyle name="Hypertextový odkaz" xfId="239" builtinId="8" hidden="1"/>
    <cellStyle name="Hypertextový odkaz" xfId="241" builtinId="8" hidden="1"/>
    <cellStyle name="Hypertextový odkaz" xfId="243" builtinId="8" hidden="1"/>
    <cellStyle name="Hypertextový odkaz" xfId="245" builtinId="8" hidden="1"/>
    <cellStyle name="Hypertextový odkaz" xfId="247" builtinId="8" hidden="1"/>
    <cellStyle name="Hypertextový odkaz" xfId="249" builtinId="8" hidden="1"/>
    <cellStyle name="Hypertextový odkaz" xfId="251" builtinId="8" hidden="1"/>
    <cellStyle name="Hypertextový odkaz" xfId="253" builtinId="8" hidden="1"/>
    <cellStyle name="Hypertextový odkaz" xfId="255" builtinId="8" hidden="1"/>
    <cellStyle name="Hypertextový odkaz" xfId="257" builtinId="8" hidden="1"/>
    <cellStyle name="Hypertextový odkaz" xfId="259" builtinId="8" hidden="1"/>
    <cellStyle name="Hypertextový odkaz" xfId="261" builtinId="8" hidden="1"/>
    <cellStyle name="Hypertextový odkaz" xfId="263" builtinId="8" hidden="1"/>
    <cellStyle name="Hypertextový odkaz" xfId="265" builtinId="8" hidden="1"/>
    <cellStyle name="Hypertextový odkaz" xfId="267" builtinId="8" hidden="1"/>
    <cellStyle name="Hypertextový odkaz" xfId="269" builtinId="8" hidden="1"/>
    <cellStyle name="Hypertextový odkaz" xfId="271" builtinId="8" hidden="1"/>
    <cellStyle name="Hypertextový odkaz" xfId="273" builtinId="8" hidden="1"/>
    <cellStyle name="Hypertextový odkaz" xfId="275" builtinId="8" hidden="1"/>
    <cellStyle name="Hypertextový odkaz" xfId="277" builtinId="8" hidden="1"/>
    <cellStyle name="Hypertextový odkaz" xfId="279" builtinId="8" hidden="1"/>
    <cellStyle name="Hypertextový odkaz" xfId="281" builtinId="8" hidden="1"/>
    <cellStyle name="Hypertextový odkaz" xfId="283" builtinId="8" hidden="1"/>
    <cellStyle name="Hypertextový odkaz" xfId="285" builtinId="8" hidden="1"/>
    <cellStyle name="Hypertextový odkaz" xfId="287" builtinId="8" hidden="1"/>
    <cellStyle name="Hypertextový odkaz" xfId="289" builtinId="8" hidden="1"/>
    <cellStyle name="Hypertextový odkaz" xfId="291" builtinId="8" hidden="1"/>
    <cellStyle name="Hypertextový odkaz" xfId="293" builtinId="8" hidden="1"/>
    <cellStyle name="Hypertextový odkaz" xfId="295" builtinId="8" hidden="1"/>
    <cellStyle name="Hypertextový odkaz" xfId="297" builtinId="8" hidden="1"/>
    <cellStyle name="Hypertextový odkaz" xfId="299" builtinId="8" hidden="1"/>
    <cellStyle name="Hypertextový odkaz" xfId="301" builtinId="8" hidden="1"/>
    <cellStyle name="Hypertextový odkaz" xfId="303" builtinId="8" hidden="1"/>
    <cellStyle name="Hypertextový odkaz" xfId="305" builtinId="8" hidden="1"/>
    <cellStyle name="Hypertextový odkaz" xfId="307" builtinId="8" hidden="1"/>
    <cellStyle name="Hypertextový odkaz" xfId="309" builtinId="8" hidden="1"/>
    <cellStyle name="Hypertextový odkaz" xfId="311" builtinId="8" hidden="1"/>
    <cellStyle name="Hypertextový odkaz" xfId="313" builtinId="8" hidden="1"/>
    <cellStyle name="Hypertextový odkaz" xfId="315" builtinId="8" hidden="1"/>
    <cellStyle name="Hypertextový odkaz" xfId="317" builtinId="8" hidden="1"/>
    <cellStyle name="Hypertextový odkaz" xfId="319" builtinId="8" hidden="1"/>
    <cellStyle name="Hypertextový odkaz" xfId="321" builtinId="8" hidden="1"/>
    <cellStyle name="Hypertextový odkaz" xfId="323" builtinId="8" hidden="1"/>
    <cellStyle name="Hypertextový odkaz" xfId="325" builtinId="8" hidden="1"/>
    <cellStyle name="Hypertextový odkaz" xfId="327" builtinId="8" hidden="1"/>
    <cellStyle name="Hypertextový odkaz" xfId="329" builtinId="8" hidden="1"/>
    <cellStyle name="Hypertextový odkaz" xfId="331" builtinId="8" hidden="1"/>
    <cellStyle name="Hypertextový odkaz" xfId="333" builtinId="8" hidden="1"/>
    <cellStyle name="Hypertextový odkaz" xfId="335" builtinId="8" hidden="1"/>
    <cellStyle name="Hypertextový odkaz" xfId="337" builtinId="8" hidden="1"/>
    <cellStyle name="Hypertextový odkaz" xfId="339" builtinId="8" hidden="1"/>
    <cellStyle name="Hypertextový odkaz" xfId="341" builtinId="8" hidden="1"/>
    <cellStyle name="Hypertextový odkaz" xfId="343" builtinId="8" hidden="1"/>
    <cellStyle name="Hypertextový odkaz" xfId="345" builtinId="8" hidden="1"/>
    <cellStyle name="Hypertextový odkaz" xfId="347" builtinId="8" hidden="1"/>
    <cellStyle name="Hypertextový odkaz" xfId="349" builtinId="8" hidden="1"/>
    <cellStyle name="Hypertextový odkaz" xfId="351" builtinId="8" hidden="1"/>
    <cellStyle name="Hypertextový odkaz" xfId="353" builtinId="8" hidden="1"/>
    <cellStyle name="Hypertextový odkaz" xfId="355" builtinId="8" hidden="1"/>
    <cellStyle name="Hypertextový odkaz" xfId="359" builtinId="8" hidden="1"/>
    <cellStyle name="Hypertextový odkaz" xfId="361" builtinId="8" hidden="1"/>
    <cellStyle name="Hypertextový odkaz" xfId="363" builtinId="8" hidden="1"/>
    <cellStyle name="Hypertextový odkaz" xfId="365" builtinId="8" hidden="1"/>
    <cellStyle name="Hypertextový odkaz" xfId="367" builtinId="8" hidden="1"/>
    <cellStyle name="Hypertextový odkaz" xfId="369" builtinId="8" hidden="1"/>
    <cellStyle name="Hypertextový odkaz" xfId="371" builtinId="8" hidden="1"/>
    <cellStyle name="Hypertextový odkaz" xfId="373" builtinId="8" hidden="1"/>
    <cellStyle name="Hypertextový odkaz" xfId="375" builtinId="8" hidden="1"/>
    <cellStyle name="Hypertextový odkaz" xfId="377" builtinId="8" hidden="1"/>
    <cellStyle name="Hypertextový odkaz" xfId="379" builtinId="8" hidden="1"/>
    <cellStyle name="Hypertextový odkaz" xfId="381" builtinId="8" hidden="1"/>
    <cellStyle name="Hypertextový odkaz" xfId="383" builtinId="8" hidden="1"/>
    <cellStyle name="Hypertextový odkaz" xfId="385" builtinId="8" hidden="1"/>
    <cellStyle name="Hypertextový odkaz" xfId="388" builtinId="8" hidden="1"/>
    <cellStyle name="Hypertextový odkaz" xfId="390" builtinId="8" hidden="1"/>
    <cellStyle name="Hypertextový odkaz" xfId="392" builtinId="8" hidden="1"/>
    <cellStyle name="Hypertextový odkaz" xfId="394" builtinId="8" hidden="1"/>
    <cellStyle name="Hypertextový odkaz" xfId="396" builtinId="8" hidden="1"/>
    <cellStyle name="Hypertextový odkaz" xfId="398" builtinId="8" hidden="1"/>
    <cellStyle name="Hypertextový odkaz" xfId="400" builtinId="8" hidden="1"/>
    <cellStyle name="Hypertextový odkaz" xfId="402" builtinId="8" hidden="1"/>
    <cellStyle name="Hypertextový odkaz" xfId="404" builtinId="8" hidden="1"/>
    <cellStyle name="Hypertextový odkaz" xfId="406" builtinId="8" hidden="1"/>
    <cellStyle name="Hypertextový odkaz" xfId="408" builtinId="8" hidden="1"/>
    <cellStyle name="Hypertextový odkaz" xfId="410" builtinId="8" hidden="1"/>
    <cellStyle name="Hypertextový odkaz" xfId="412" builtinId="8" hidden="1"/>
    <cellStyle name="Hypertextový odkaz" xfId="414" builtinId="8" hidden="1"/>
    <cellStyle name="Hypertextový odkaz" xfId="416" builtinId="8" hidden="1"/>
    <cellStyle name="Hypertextový odkaz" xfId="418" builtinId="8" hidden="1"/>
    <cellStyle name="Hypertextový odkaz" xfId="420" builtinId="8" hidden="1"/>
    <cellStyle name="Hypertextový odkaz" xfId="422" builtinId="8" hidden="1"/>
    <cellStyle name="Hypertextový odkaz" xfId="424" builtinId="8" hidden="1"/>
    <cellStyle name="Hypertextový odkaz" xfId="426" builtinId="8" hidden="1"/>
    <cellStyle name="Hypertextový odkaz" xfId="428" builtinId="8" hidden="1"/>
    <cellStyle name="Hypertextový odkaz" xfId="430" builtinId="8" hidden="1"/>
    <cellStyle name="Hypertextový odkaz" xfId="432" builtinId="8" hidden="1"/>
    <cellStyle name="Hypertextový odkaz" xfId="434" builtinId="8" hidden="1"/>
    <cellStyle name="Hypertextový odkaz" xfId="436" builtinId="8" hidden="1"/>
    <cellStyle name="Hypertextový odkaz" xfId="438" builtinId="8" hidden="1"/>
    <cellStyle name="Hypertextový odkaz" xfId="440" builtinId="8" hidden="1"/>
    <cellStyle name="Hypertextový odkaz" xfId="442" builtinId="8" hidden="1"/>
    <cellStyle name="Hypertextový odkaz" xfId="444" builtinId="8" hidden="1"/>
    <cellStyle name="Hypertextový odkaz" xfId="446" builtinId="8" hidden="1"/>
    <cellStyle name="Hypertextový odkaz" xfId="448" builtinId="8" hidden="1"/>
    <cellStyle name="Hypertextový odkaz" xfId="450" builtinId="8" hidden="1"/>
    <cellStyle name="Hypertextový odkaz" xfId="452" builtinId="8" hidden="1"/>
    <cellStyle name="Hypertextový odkaz" xfId="454" builtinId="8" hidden="1"/>
    <cellStyle name="Hypertextový odkaz" xfId="456" builtinId="8" hidden="1"/>
    <cellStyle name="Hypertextový odkaz" xfId="458" builtinId="8" hidden="1"/>
    <cellStyle name="Hypertextový odkaz" xfId="460" builtinId="8" hidden="1"/>
    <cellStyle name="Hypertextový odkaz" xfId="462" builtinId="8" hidden="1"/>
    <cellStyle name="Hypertextový odkaz" xfId="464" builtinId="8" hidden="1"/>
    <cellStyle name="Hypertextový odkaz" xfId="466" builtinId="8" hidden="1"/>
    <cellStyle name="Hypertextový odkaz" xfId="468" builtinId="8" hidden="1"/>
    <cellStyle name="Hypertextový odkaz" xfId="470" builtinId="8" hidden="1"/>
    <cellStyle name="Hypertextový odkaz" xfId="472" builtinId="8" hidden="1"/>
    <cellStyle name="Hypertextový odkaz" xfId="474" builtinId="8" hidden="1"/>
    <cellStyle name="Hypertextový odkaz" xfId="476" builtinId="8" hidden="1"/>
    <cellStyle name="Hypertextový odkaz" xfId="478" builtinId="8" hidden="1"/>
    <cellStyle name="Hypertextový odkaz" xfId="480" builtinId="8" hidden="1"/>
    <cellStyle name="Hypertextový odkaz" xfId="482" builtinId="8" hidden="1"/>
    <cellStyle name="Hypertextový odkaz" xfId="484" builtinId="8" hidden="1"/>
    <cellStyle name="Hypertextový odkaz" xfId="486" builtinId="8" hidden="1"/>
    <cellStyle name="Hypertextový odkaz" xfId="488" builtinId="8" hidden="1"/>
    <cellStyle name="Hypertextový odkaz" xfId="490" builtinId="8" hidden="1"/>
    <cellStyle name="Hypertextový odkaz" xfId="492" builtinId="8" hidden="1"/>
    <cellStyle name="Hypertextový odkaz" xfId="494" builtinId="8" hidden="1"/>
    <cellStyle name="Hypertextový odkaz" xfId="496" builtinId="8" hidden="1"/>
    <cellStyle name="Hypertextový odkaz" xfId="498" builtinId="8" hidden="1"/>
    <cellStyle name="Hypertextový odkaz" xfId="500" builtinId="8" hidden="1"/>
    <cellStyle name="Hypertextový odkaz" xfId="502" builtinId="8" hidden="1"/>
    <cellStyle name="Hypertextový odkaz" xfId="504" builtinId="8" hidden="1"/>
    <cellStyle name="Hypertextový odkaz" xfId="506" builtinId="8" hidden="1"/>
    <cellStyle name="Hypertextový odkaz" xfId="508" builtinId="8" hidden="1"/>
    <cellStyle name="Hypertextový odkaz" xfId="510" builtinId="8" hidden="1"/>
    <cellStyle name="Hypertextový odkaz" xfId="512" builtinId="8" hidden="1"/>
    <cellStyle name="Hypertextový odkaz" xfId="514" builtinId="8" hidden="1"/>
    <cellStyle name="Hypertextový odkaz" xfId="516" builtinId="8" hidden="1"/>
    <cellStyle name="Hypertextový odkaz" xfId="518" builtinId="8" hidden="1"/>
    <cellStyle name="Hypertextový odkaz" xfId="520" builtinId="8" hidden="1"/>
    <cellStyle name="Hypertextový odkaz" xfId="522" builtinId="8" hidden="1"/>
    <cellStyle name="Hypertextový odkaz" xfId="524" builtinId="8" hidden="1"/>
    <cellStyle name="Hypertextový odkaz" xfId="526" builtinId="8" hidden="1"/>
    <cellStyle name="Hypertextový odkaz" xfId="528" builtinId="8" hidden="1"/>
    <cellStyle name="Hypertextový odkaz" xfId="530" builtinId="8" hidden="1"/>
    <cellStyle name="Hypertextový odkaz" xfId="532" builtinId="8" hidden="1"/>
    <cellStyle name="Hypertextový odkaz" xfId="534" builtinId="8" hidden="1"/>
    <cellStyle name="Hypertextový odkaz" xfId="536" builtinId="8" hidden="1"/>
    <cellStyle name="Hypertextový odkaz" xfId="538" builtinId="8" hidden="1"/>
    <cellStyle name="Hypertextový odkaz" xfId="540" builtinId="8" hidden="1"/>
    <cellStyle name="Hypertextový odkaz" xfId="542" builtinId="8" hidden="1"/>
    <cellStyle name="Hypertextový odkaz" xfId="544" builtinId="8" hidden="1"/>
    <cellStyle name="Hypertextový odkaz" xfId="546" builtinId="8" hidden="1"/>
    <cellStyle name="Hypertextový odkaz" xfId="548" builtinId="8" hidden="1"/>
    <cellStyle name="Hypertextový odkaz" xfId="550" builtinId="8" hidden="1"/>
    <cellStyle name="Hypertextový odkaz" xfId="552" builtinId="8" hidden="1"/>
    <cellStyle name="Hypertextový odkaz" xfId="554" builtinId="8" hidden="1"/>
    <cellStyle name="Hypertextový odkaz" xfId="556" builtinId="8" hidden="1"/>
    <cellStyle name="Hypertextový odkaz" xfId="558" builtinId="8" hidden="1"/>
    <cellStyle name="Hypertextový odkaz" xfId="560" builtinId="8" hidden="1"/>
    <cellStyle name="Hypertextový odkaz" xfId="562" builtinId="8" hidden="1"/>
    <cellStyle name="Hypertextový odkaz" xfId="564" builtinId="8" hidden="1"/>
    <cellStyle name="Hypertextový odkaz" xfId="566" builtinId="8" hidden="1"/>
    <cellStyle name="Hypertextový odkaz" xfId="568" builtinId="8" hidden="1"/>
    <cellStyle name="Hypertextový odkaz" xfId="570" builtinId="8" hidden="1"/>
    <cellStyle name="Hypertextový odkaz" xfId="572" builtinId="8" hidden="1"/>
    <cellStyle name="Hypertextový odkaz" xfId="574" builtinId="8" hidden="1"/>
    <cellStyle name="Hypertextový odkaz" xfId="576" builtinId="8" hidden="1"/>
    <cellStyle name="Hypertextový odkaz" xfId="578" builtinId="8" hidden="1"/>
    <cellStyle name="Hypertextový odkaz" xfId="580" builtinId="8" hidden="1"/>
    <cellStyle name="Hypertextový odkaz" xfId="582" builtinId="8" hidden="1"/>
    <cellStyle name="Hypertextový odkaz" xfId="584" builtinId="8" hidden="1"/>
    <cellStyle name="Hypertextový odkaz" xfId="586" builtinId="8" hidden="1"/>
    <cellStyle name="Hypertextový odkaz" xfId="588" builtinId="8" hidden="1"/>
    <cellStyle name="Hypertextový odkaz" xfId="590" builtinId="8" hidden="1"/>
    <cellStyle name="Hypertextový odkaz" xfId="592" builtinId="8" hidden="1"/>
    <cellStyle name="Hypertextový odkaz" xfId="594" builtinId="8" hidden="1"/>
    <cellStyle name="Hypertextový odkaz" xfId="596" builtinId="8" hidden="1"/>
    <cellStyle name="Hypertextový odkaz" xfId="598" builtinId="8" hidden="1"/>
    <cellStyle name="Hypertextový odkaz" xfId="600" builtinId="8" hidden="1"/>
    <cellStyle name="Hypertextový odkaz" xfId="602" builtinId="8" hidden="1"/>
    <cellStyle name="Hypertextový odkaz" xfId="604" builtinId="8" hidden="1"/>
    <cellStyle name="Hypertextový odkaz" xfId="606" builtinId="8" hidden="1"/>
    <cellStyle name="Hypertextový odkaz" xfId="608" builtinId="8" hidden="1"/>
    <cellStyle name="Hypertextový odkaz" xfId="610" builtinId="8" hidden="1"/>
    <cellStyle name="Hypertextový odkaz" xfId="612" builtinId="8" hidden="1"/>
    <cellStyle name="Hypertextový odkaz" xfId="614" builtinId="8" hidden="1"/>
    <cellStyle name="Hypertextový odkaz" xfId="616" builtinId="8" hidden="1"/>
    <cellStyle name="Hypertextový odkaz" xfId="618" builtinId="8" hidden="1"/>
    <cellStyle name="Hypertextový odkaz" xfId="620" builtinId="8" hidden="1"/>
    <cellStyle name="Hypertextový odkaz" xfId="622" builtinId="8" hidden="1"/>
    <cellStyle name="Měna" xfId="358" builtinId="4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Použitý hypertextový odkaz" xfId="62" builtinId="9" hidden="1"/>
    <cellStyle name="Použitý hypertextový odkaz" xfId="64" builtinId="9" hidden="1"/>
    <cellStyle name="Použitý hypertextový odkaz" xfId="66" builtinId="9" hidden="1"/>
    <cellStyle name="Použitý hypertextový odkaz" xfId="68" builtinId="9" hidden="1"/>
    <cellStyle name="Použitý hypertextový odkaz" xfId="70" builtinId="9" hidden="1"/>
    <cellStyle name="Použitý hypertextový odkaz" xfId="72" builtinId="9" hidden="1"/>
    <cellStyle name="Použitý hypertextový odkaz" xfId="74" builtinId="9" hidden="1"/>
    <cellStyle name="Použitý hypertextový odkaz" xfId="76" builtinId="9" hidden="1"/>
    <cellStyle name="Použitý hypertextový odkaz" xfId="78" builtinId="9" hidden="1"/>
    <cellStyle name="Použitý hypertextový odkaz" xfId="80" builtinId="9" hidden="1"/>
    <cellStyle name="Použitý hypertextový odkaz" xfId="82" builtinId="9" hidden="1"/>
    <cellStyle name="Použitý hypertextový odkaz" xfId="84" builtinId="9" hidden="1"/>
    <cellStyle name="Použitý hypertextový odkaz" xfId="86" builtinId="9" hidden="1"/>
    <cellStyle name="Použitý hypertextový odkaz" xfId="88" builtinId="9" hidden="1"/>
    <cellStyle name="Použitý hypertextový odkaz" xfId="90" builtinId="9" hidden="1"/>
    <cellStyle name="Použitý hypertextový odkaz" xfId="92" builtinId="9" hidden="1"/>
    <cellStyle name="Použitý hypertextový odkaz" xfId="94" builtinId="9" hidden="1"/>
    <cellStyle name="Použitý hypertextový odkaz" xfId="96" builtinId="9" hidden="1"/>
    <cellStyle name="Použitý hypertextový odkaz" xfId="98" builtinId="9" hidden="1"/>
    <cellStyle name="Použitý hypertextový odkaz" xfId="100" builtinId="9" hidden="1"/>
    <cellStyle name="Použitý hypertextový odkaz" xfId="102" builtinId="9" hidden="1"/>
    <cellStyle name="Použitý hypertextový odkaz" xfId="104" builtinId="9" hidden="1"/>
    <cellStyle name="Použitý hypertextový odkaz" xfId="106" builtinId="9" hidden="1"/>
    <cellStyle name="Použitý hypertextový odkaz" xfId="108" builtinId="9" hidden="1"/>
    <cellStyle name="Použitý hypertextový odkaz" xfId="110" builtinId="9" hidden="1"/>
    <cellStyle name="Použitý hypertextový odkaz" xfId="112" builtinId="9" hidden="1"/>
    <cellStyle name="Použitý hypertextový odkaz" xfId="114" builtinId="9" hidden="1"/>
    <cellStyle name="Použitý hypertextový odkaz" xfId="116" builtinId="9" hidden="1"/>
    <cellStyle name="Použitý hypertextový odkaz" xfId="118" builtinId="9" hidden="1"/>
    <cellStyle name="Použitý hypertextový odkaz" xfId="120" builtinId="9" hidden="1"/>
    <cellStyle name="Použitý hypertextový odkaz" xfId="122" builtinId="9" hidden="1"/>
    <cellStyle name="Použitý hypertextový odkaz" xfId="124" builtinId="9" hidden="1"/>
    <cellStyle name="Použitý hypertextový odkaz" xfId="126" builtinId="9" hidden="1"/>
    <cellStyle name="Použitý hypertextový odkaz" xfId="128" builtinId="9" hidden="1"/>
    <cellStyle name="Použitý hypertextový odkaz" xfId="130" builtinId="9" hidden="1"/>
    <cellStyle name="Použitý hypertextový odkaz" xfId="132" builtinId="9" hidden="1"/>
    <cellStyle name="Použitý hypertextový odkaz" xfId="134" builtinId="9" hidden="1"/>
    <cellStyle name="Použitý hypertextový odkaz" xfId="136" builtinId="9" hidden="1"/>
    <cellStyle name="Použitý hypertextový odkaz" xfId="138" builtinId="9" hidden="1"/>
    <cellStyle name="Použitý hypertextový odkaz" xfId="140" builtinId="9" hidden="1"/>
    <cellStyle name="Použitý hypertextový odkaz" xfId="142" builtinId="9" hidden="1"/>
    <cellStyle name="Použitý hypertextový odkaz" xfId="144" builtinId="9" hidden="1"/>
    <cellStyle name="Použitý hypertextový odkaz" xfId="146" builtinId="9" hidden="1"/>
    <cellStyle name="Použitý hypertextový odkaz" xfId="148" builtinId="9" hidden="1"/>
    <cellStyle name="Použitý hypertextový odkaz" xfId="150" builtinId="9" hidden="1"/>
    <cellStyle name="Použitý hypertextový odkaz" xfId="152" builtinId="9" hidden="1"/>
    <cellStyle name="Použitý hypertextový odkaz" xfId="154" builtinId="9" hidden="1"/>
    <cellStyle name="Použitý hypertextový odkaz" xfId="156" builtinId="9" hidden="1"/>
    <cellStyle name="Použitý hypertextový odkaz" xfId="158" builtinId="9" hidden="1"/>
    <cellStyle name="Použitý hypertextový odkaz" xfId="160" builtinId="9" hidden="1"/>
    <cellStyle name="Použitý hypertextový odkaz" xfId="162" builtinId="9" hidden="1"/>
    <cellStyle name="Použitý hypertextový odkaz" xfId="164" builtinId="9" hidden="1"/>
    <cellStyle name="Použitý hypertextový odkaz" xfId="166" builtinId="9" hidden="1"/>
    <cellStyle name="Použitý hypertextový odkaz" xfId="168" builtinId="9" hidden="1"/>
    <cellStyle name="Použitý hypertextový odkaz" xfId="170" builtinId="9" hidden="1"/>
    <cellStyle name="Použitý hypertextový odkaz" xfId="172" builtinId="9" hidden="1"/>
    <cellStyle name="Použitý hypertextový odkaz" xfId="174" builtinId="9" hidden="1"/>
    <cellStyle name="Použitý hypertextový odkaz" xfId="176" builtinId="9" hidden="1"/>
    <cellStyle name="Použitý hypertextový odkaz" xfId="178" builtinId="9" hidden="1"/>
    <cellStyle name="Použitý hypertextový odkaz" xfId="180" builtinId="9" hidden="1"/>
    <cellStyle name="Použitý hypertextový odkaz" xfId="182" builtinId="9" hidden="1"/>
    <cellStyle name="Použitý hypertextový odkaz" xfId="184" builtinId="9" hidden="1"/>
    <cellStyle name="Použitý hypertextový odkaz" xfId="186" builtinId="9" hidden="1"/>
    <cellStyle name="Použitý hypertextový odkaz" xfId="188" builtinId="9" hidden="1"/>
    <cellStyle name="Použitý hypertextový odkaz" xfId="190" builtinId="9" hidden="1"/>
    <cellStyle name="Použitý hypertextový odkaz" xfId="192" builtinId="9" hidden="1"/>
    <cellStyle name="Použitý hypertextový odkaz" xfId="194" builtinId="9" hidden="1"/>
    <cellStyle name="Použitý hypertextový odkaz" xfId="196" builtinId="9" hidden="1"/>
    <cellStyle name="Použitý hypertextový odkaz" xfId="198" builtinId="9" hidden="1"/>
    <cellStyle name="Použitý hypertextový odkaz" xfId="200" builtinId="9" hidden="1"/>
    <cellStyle name="Použitý hypertextový odkaz" xfId="202" builtinId="9" hidden="1"/>
    <cellStyle name="Použitý hypertextový odkaz" xfId="204" builtinId="9" hidden="1"/>
    <cellStyle name="Použitý hypertextový odkaz" xfId="206" builtinId="9" hidden="1"/>
    <cellStyle name="Použitý hypertextový odkaz" xfId="208" builtinId="9" hidden="1"/>
    <cellStyle name="Použitý hypertextový odkaz" xfId="210" builtinId="9" hidden="1"/>
    <cellStyle name="Použitý hypertextový odkaz" xfId="212" builtinId="9" hidden="1"/>
    <cellStyle name="Použitý hypertextový odkaz" xfId="214" builtinId="9" hidden="1"/>
    <cellStyle name="Použitý hypertextový odkaz" xfId="216" builtinId="9" hidden="1"/>
    <cellStyle name="Použitý hypertextový odkaz" xfId="218" builtinId="9" hidden="1"/>
    <cellStyle name="Použitý hypertextový odkaz" xfId="220" builtinId="9" hidden="1"/>
    <cellStyle name="Použitý hypertextový odkaz" xfId="222" builtinId="9" hidden="1"/>
    <cellStyle name="Použitý hypertextový odkaz" xfId="224" builtinId="9" hidden="1"/>
    <cellStyle name="Použitý hypertextový odkaz" xfId="226" builtinId="9" hidden="1"/>
    <cellStyle name="Použitý hypertextový odkaz" xfId="228" builtinId="9" hidden="1"/>
    <cellStyle name="Použitý hypertextový odkaz" xfId="230" builtinId="9" hidden="1"/>
    <cellStyle name="Použitý hypertextový odkaz" xfId="232" builtinId="9" hidden="1"/>
    <cellStyle name="Použitý hypertextový odkaz" xfId="234" builtinId="9" hidden="1"/>
    <cellStyle name="Použitý hypertextový odkaz" xfId="236" builtinId="9" hidden="1"/>
    <cellStyle name="Použitý hypertextový odkaz" xfId="238" builtinId="9" hidden="1"/>
    <cellStyle name="Použitý hypertextový odkaz" xfId="240" builtinId="9" hidden="1"/>
    <cellStyle name="Použitý hypertextový odkaz" xfId="242" builtinId="9" hidden="1"/>
    <cellStyle name="Použitý hypertextový odkaz" xfId="244" builtinId="9" hidden="1"/>
    <cellStyle name="Použitý hypertextový odkaz" xfId="246" builtinId="9" hidden="1"/>
    <cellStyle name="Použitý hypertextový odkaz" xfId="248" builtinId="9" hidden="1"/>
    <cellStyle name="Použitý hypertextový odkaz" xfId="250" builtinId="9" hidden="1"/>
    <cellStyle name="Použitý hypertextový odkaz" xfId="252" builtinId="9" hidden="1"/>
    <cellStyle name="Použitý hypertextový odkaz" xfId="254" builtinId="9" hidden="1"/>
    <cellStyle name="Použitý hypertextový odkaz" xfId="256" builtinId="9" hidden="1"/>
    <cellStyle name="Použitý hypertextový odkaz" xfId="258" builtinId="9" hidden="1"/>
    <cellStyle name="Použitý hypertextový odkaz" xfId="260" builtinId="9" hidden="1"/>
    <cellStyle name="Použitý hypertextový odkaz" xfId="262" builtinId="9" hidden="1"/>
    <cellStyle name="Použitý hypertextový odkaz" xfId="264" builtinId="9" hidden="1"/>
    <cellStyle name="Použitý hypertextový odkaz" xfId="266" builtinId="9" hidden="1"/>
    <cellStyle name="Použitý hypertextový odkaz" xfId="268" builtinId="9" hidden="1"/>
    <cellStyle name="Použitý hypertextový odkaz" xfId="270" builtinId="9" hidden="1"/>
    <cellStyle name="Použitý hypertextový odkaz" xfId="272" builtinId="9" hidden="1"/>
    <cellStyle name="Použitý hypertextový odkaz" xfId="274" builtinId="9" hidden="1"/>
    <cellStyle name="Použitý hypertextový odkaz" xfId="276" builtinId="9" hidden="1"/>
    <cellStyle name="Použitý hypertextový odkaz" xfId="278" builtinId="9" hidden="1"/>
    <cellStyle name="Použitý hypertextový odkaz" xfId="280" builtinId="9" hidden="1"/>
    <cellStyle name="Použitý hypertextový odkaz" xfId="282" builtinId="9" hidden="1"/>
    <cellStyle name="Použitý hypertextový odkaz" xfId="284" builtinId="9" hidden="1"/>
    <cellStyle name="Použitý hypertextový odkaz" xfId="286" builtinId="9" hidden="1"/>
    <cellStyle name="Použitý hypertextový odkaz" xfId="288" builtinId="9" hidden="1"/>
    <cellStyle name="Použitý hypertextový odkaz" xfId="290" builtinId="9" hidden="1"/>
    <cellStyle name="Použitý hypertextový odkaz" xfId="292" builtinId="9" hidden="1"/>
    <cellStyle name="Použitý hypertextový odkaz" xfId="294" builtinId="9" hidden="1"/>
    <cellStyle name="Použitý hypertextový odkaz" xfId="296" builtinId="9" hidden="1"/>
    <cellStyle name="Použitý hypertextový odkaz" xfId="298" builtinId="9" hidden="1"/>
    <cellStyle name="Použitý hypertextový odkaz" xfId="300" builtinId="9" hidden="1"/>
    <cellStyle name="Použitý hypertextový odkaz" xfId="302" builtinId="9" hidden="1"/>
    <cellStyle name="Použitý hypertextový odkaz" xfId="304" builtinId="9" hidden="1"/>
    <cellStyle name="Použitý hypertextový odkaz" xfId="306" builtinId="9" hidden="1"/>
    <cellStyle name="Použitý hypertextový odkaz" xfId="308" builtinId="9" hidden="1"/>
    <cellStyle name="Použitý hypertextový odkaz" xfId="310" builtinId="9" hidden="1"/>
    <cellStyle name="Použitý hypertextový odkaz" xfId="312" builtinId="9" hidden="1"/>
    <cellStyle name="Použitý hypertextový odkaz" xfId="314" builtinId="9" hidden="1"/>
    <cellStyle name="Použitý hypertextový odkaz" xfId="316" builtinId="9" hidden="1"/>
    <cellStyle name="Použitý hypertextový odkaz" xfId="318" builtinId="9" hidden="1"/>
    <cellStyle name="Použitý hypertextový odkaz" xfId="320" builtinId="9" hidden="1"/>
    <cellStyle name="Použitý hypertextový odkaz" xfId="322" builtinId="9" hidden="1"/>
    <cellStyle name="Použitý hypertextový odkaz" xfId="324" builtinId="9" hidden="1"/>
    <cellStyle name="Použitý hypertextový odkaz" xfId="326" builtinId="9" hidden="1"/>
    <cellStyle name="Použitý hypertextový odkaz" xfId="328" builtinId="9" hidden="1"/>
    <cellStyle name="Použitý hypertextový odkaz" xfId="330" builtinId="9" hidden="1"/>
    <cellStyle name="Použitý hypertextový odkaz" xfId="332" builtinId="9" hidden="1"/>
    <cellStyle name="Použitý hypertextový odkaz" xfId="334" builtinId="9" hidden="1"/>
    <cellStyle name="Použitý hypertextový odkaz" xfId="336" builtinId="9" hidden="1"/>
    <cellStyle name="Použitý hypertextový odkaz" xfId="338" builtinId="9" hidden="1"/>
    <cellStyle name="Použitý hypertextový odkaz" xfId="340" builtinId="9" hidden="1"/>
    <cellStyle name="Použitý hypertextový odkaz" xfId="342" builtinId="9" hidden="1"/>
    <cellStyle name="Použitý hypertextový odkaz" xfId="344" builtinId="9" hidden="1"/>
    <cellStyle name="Použitý hypertextový odkaz" xfId="346" builtinId="9" hidden="1"/>
    <cellStyle name="Použitý hypertextový odkaz" xfId="348" builtinId="9" hidden="1"/>
    <cellStyle name="Použitý hypertextový odkaz" xfId="350" builtinId="9" hidden="1"/>
    <cellStyle name="Použitý hypertextový odkaz" xfId="352" builtinId="9" hidden="1"/>
    <cellStyle name="Použitý hypertextový odkaz" xfId="354" builtinId="9" hidden="1"/>
    <cellStyle name="Použitý hypertextový odkaz" xfId="356" builtinId="9" hidden="1"/>
    <cellStyle name="Použitý hypertextový odkaz" xfId="360" builtinId="9" hidden="1"/>
    <cellStyle name="Použitý hypertextový odkaz" xfId="362" builtinId="9" hidden="1"/>
    <cellStyle name="Použitý hypertextový odkaz" xfId="364" builtinId="9" hidden="1"/>
    <cellStyle name="Použitý hypertextový odkaz" xfId="366" builtinId="9" hidden="1"/>
    <cellStyle name="Použitý hypertextový odkaz" xfId="368" builtinId="9" hidden="1"/>
    <cellStyle name="Použitý hypertextový odkaz" xfId="370" builtinId="9" hidden="1"/>
    <cellStyle name="Použitý hypertextový odkaz" xfId="372" builtinId="9" hidden="1"/>
    <cellStyle name="Použitý hypertextový odkaz" xfId="374" builtinId="9" hidden="1"/>
    <cellStyle name="Použitý hypertextový odkaz" xfId="376" builtinId="9" hidden="1"/>
    <cellStyle name="Použitý hypertextový odkaz" xfId="378" builtinId="9" hidden="1"/>
    <cellStyle name="Použitý hypertextový odkaz" xfId="380" builtinId="9" hidden="1"/>
    <cellStyle name="Použitý hypertextový odkaz" xfId="382" builtinId="9" hidden="1"/>
    <cellStyle name="Použitý hypertextový odkaz" xfId="384" builtinId="9" hidden="1"/>
    <cellStyle name="Použitý hypertextový odkaz" xfId="386" builtinId="9" hidden="1"/>
    <cellStyle name="Použitý hypertextový odkaz" xfId="389" builtinId="9" hidden="1"/>
    <cellStyle name="Použitý hypertextový odkaz" xfId="391" builtinId="9" hidden="1"/>
    <cellStyle name="Použitý hypertextový odkaz" xfId="393" builtinId="9" hidden="1"/>
    <cellStyle name="Použitý hypertextový odkaz" xfId="395" builtinId="9" hidden="1"/>
    <cellStyle name="Použitý hypertextový odkaz" xfId="397" builtinId="9" hidden="1"/>
    <cellStyle name="Použitý hypertextový odkaz" xfId="399" builtinId="9" hidden="1"/>
    <cellStyle name="Použitý hypertextový odkaz" xfId="401" builtinId="9" hidden="1"/>
    <cellStyle name="Použitý hypertextový odkaz" xfId="403" builtinId="9" hidden="1"/>
    <cellStyle name="Použitý hypertextový odkaz" xfId="405" builtinId="9" hidden="1"/>
    <cellStyle name="Použitý hypertextový odkaz" xfId="407" builtinId="9" hidden="1"/>
    <cellStyle name="Použitý hypertextový odkaz" xfId="409" builtinId="9" hidden="1"/>
    <cellStyle name="Použitý hypertextový odkaz" xfId="411" builtinId="9" hidden="1"/>
    <cellStyle name="Použitý hypertextový odkaz" xfId="413" builtinId="9" hidden="1"/>
    <cellStyle name="Použitý hypertextový odkaz" xfId="415" builtinId="9" hidden="1"/>
    <cellStyle name="Použitý hypertextový odkaz" xfId="417" builtinId="9" hidden="1"/>
    <cellStyle name="Použitý hypertextový odkaz" xfId="419" builtinId="9" hidden="1"/>
    <cellStyle name="Použitý hypertextový odkaz" xfId="421" builtinId="9" hidden="1"/>
    <cellStyle name="Použitý hypertextový odkaz" xfId="423" builtinId="9" hidden="1"/>
    <cellStyle name="Použitý hypertextový odkaz" xfId="425" builtinId="9" hidden="1"/>
    <cellStyle name="Použitý hypertextový odkaz" xfId="427" builtinId="9" hidden="1"/>
    <cellStyle name="Použitý hypertextový odkaz" xfId="429" builtinId="9" hidden="1"/>
    <cellStyle name="Použitý hypertextový odkaz" xfId="431" builtinId="9" hidden="1"/>
    <cellStyle name="Použitý hypertextový odkaz" xfId="433" builtinId="9" hidden="1"/>
    <cellStyle name="Použitý hypertextový odkaz" xfId="435" builtinId="9" hidden="1"/>
    <cellStyle name="Použitý hypertextový odkaz" xfId="437" builtinId="9" hidden="1"/>
    <cellStyle name="Použitý hypertextový odkaz" xfId="439" builtinId="9" hidden="1"/>
    <cellStyle name="Použitý hypertextový odkaz" xfId="441" builtinId="9" hidden="1"/>
    <cellStyle name="Použitý hypertextový odkaz" xfId="443" builtinId="9" hidden="1"/>
    <cellStyle name="Použitý hypertextový odkaz" xfId="445" builtinId="9" hidden="1"/>
    <cellStyle name="Použitý hypertextový odkaz" xfId="447" builtinId="9" hidden="1"/>
    <cellStyle name="Použitý hypertextový odkaz" xfId="449" builtinId="9" hidden="1"/>
    <cellStyle name="Použitý hypertextový odkaz" xfId="451" builtinId="9" hidden="1"/>
    <cellStyle name="Použitý hypertextový odkaz" xfId="453" builtinId="9" hidden="1"/>
    <cellStyle name="Použitý hypertextový odkaz" xfId="455" builtinId="9" hidden="1"/>
    <cellStyle name="Použitý hypertextový odkaz" xfId="457" builtinId="9" hidden="1"/>
    <cellStyle name="Použitý hypertextový odkaz" xfId="459" builtinId="9" hidden="1"/>
    <cellStyle name="Použitý hypertextový odkaz" xfId="461" builtinId="9" hidden="1"/>
    <cellStyle name="Použitý hypertextový odkaz" xfId="463" builtinId="9" hidden="1"/>
    <cellStyle name="Použitý hypertextový odkaz" xfId="465" builtinId="9" hidden="1"/>
    <cellStyle name="Použitý hypertextový odkaz" xfId="467" builtinId="9" hidden="1"/>
    <cellStyle name="Použitý hypertextový odkaz" xfId="469" builtinId="9" hidden="1"/>
    <cellStyle name="Použitý hypertextový odkaz" xfId="471" builtinId="9" hidden="1"/>
    <cellStyle name="Použitý hypertextový odkaz" xfId="473" builtinId="9" hidden="1"/>
    <cellStyle name="Použitý hypertextový odkaz" xfId="475" builtinId="9" hidden="1"/>
    <cellStyle name="Použitý hypertextový odkaz" xfId="477" builtinId="9" hidden="1"/>
    <cellStyle name="Použitý hypertextový odkaz" xfId="479" builtinId="9" hidden="1"/>
    <cellStyle name="Použitý hypertextový odkaz" xfId="481" builtinId="9" hidden="1"/>
    <cellStyle name="Použitý hypertextový odkaz" xfId="483" builtinId="9" hidden="1"/>
    <cellStyle name="Použitý hypertextový odkaz" xfId="485" builtinId="9" hidden="1"/>
    <cellStyle name="Použitý hypertextový odkaz" xfId="487" builtinId="9" hidden="1"/>
    <cellStyle name="Použitý hypertextový odkaz" xfId="489" builtinId="9" hidden="1"/>
    <cellStyle name="Použitý hypertextový odkaz" xfId="491" builtinId="9" hidden="1"/>
    <cellStyle name="Použitý hypertextový odkaz" xfId="493" builtinId="9" hidden="1"/>
    <cellStyle name="Použitý hypertextový odkaz" xfId="495" builtinId="9" hidden="1"/>
    <cellStyle name="Použitý hypertextový odkaz" xfId="497" builtinId="9" hidden="1"/>
    <cellStyle name="Použitý hypertextový odkaz" xfId="499" builtinId="9" hidden="1"/>
    <cellStyle name="Použitý hypertextový odkaz" xfId="501" builtinId="9" hidden="1"/>
    <cellStyle name="Použitý hypertextový odkaz" xfId="503" builtinId="9" hidden="1"/>
    <cellStyle name="Použitý hypertextový odkaz" xfId="505" builtinId="9" hidden="1"/>
    <cellStyle name="Použitý hypertextový odkaz" xfId="507" builtinId="9" hidden="1"/>
    <cellStyle name="Použitý hypertextový odkaz" xfId="509" builtinId="9" hidden="1"/>
    <cellStyle name="Použitý hypertextový odkaz" xfId="511" builtinId="9" hidden="1"/>
    <cellStyle name="Použitý hypertextový odkaz" xfId="513" builtinId="9" hidden="1"/>
    <cellStyle name="Použitý hypertextový odkaz" xfId="515" builtinId="9" hidden="1"/>
    <cellStyle name="Použitý hypertextový odkaz" xfId="517" builtinId="9" hidden="1"/>
    <cellStyle name="Použitý hypertextový odkaz" xfId="519" builtinId="9" hidden="1"/>
    <cellStyle name="Použitý hypertextový odkaz" xfId="521" builtinId="9" hidden="1"/>
    <cellStyle name="Použitý hypertextový odkaz" xfId="523" builtinId="9" hidden="1"/>
    <cellStyle name="Použitý hypertextový odkaz" xfId="525" builtinId="9" hidden="1"/>
    <cellStyle name="Použitý hypertextový odkaz" xfId="527" builtinId="9" hidden="1"/>
    <cellStyle name="Použitý hypertextový odkaz" xfId="529" builtinId="9" hidden="1"/>
    <cellStyle name="Použitý hypertextový odkaz" xfId="531" builtinId="9" hidden="1"/>
    <cellStyle name="Použitý hypertextový odkaz" xfId="533" builtinId="9" hidden="1"/>
    <cellStyle name="Použitý hypertextový odkaz" xfId="535" builtinId="9" hidden="1"/>
    <cellStyle name="Použitý hypertextový odkaz" xfId="537" builtinId="9" hidden="1"/>
    <cellStyle name="Použitý hypertextový odkaz" xfId="539" builtinId="9" hidden="1"/>
    <cellStyle name="Použitý hypertextový odkaz" xfId="541" builtinId="9" hidden="1"/>
    <cellStyle name="Použitý hypertextový odkaz" xfId="543" builtinId="9" hidden="1"/>
    <cellStyle name="Použitý hypertextový odkaz" xfId="545" builtinId="9" hidden="1"/>
    <cellStyle name="Použitý hypertextový odkaz" xfId="547" builtinId="9" hidden="1"/>
    <cellStyle name="Použitý hypertextový odkaz" xfId="549" builtinId="9" hidden="1"/>
    <cellStyle name="Použitý hypertextový odkaz" xfId="551" builtinId="9" hidden="1"/>
    <cellStyle name="Použitý hypertextový odkaz" xfId="553" builtinId="9" hidden="1"/>
    <cellStyle name="Použitý hypertextový odkaz" xfId="555" builtinId="9" hidden="1"/>
    <cellStyle name="Použitý hypertextový odkaz" xfId="557" builtinId="9" hidden="1"/>
    <cellStyle name="Použitý hypertextový odkaz" xfId="559" builtinId="9" hidden="1"/>
    <cellStyle name="Použitý hypertextový odkaz" xfId="561" builtinId="9" hidden="1"/>
    <cellStyle name="Použitý hypertextový odkaz" xfId="563" builtinId="9" hidden="1"/>
    <cellStyle name="Použitý hypertextový odkaz" xfId="565" builtinId="9" hidden="1"/>
    <cellStyle name="Použitý hypertextový odkaz" xfId="567" builtinId="9" hidden="1"/>
    <cellStyle name="Použitý hypertextový odkaz" xfId="569" builtinId="9" hidden="1"/>
    <cellStyle name="Použitý hypertextový odkaz" xfId="571" builtinId="9" hidden="1"/>
    <cellStyle name="Použitý hypertextový odkaz" xfId="573" builtinId="9" hidden="1"/>
    <cellStyle name="Použitý hypertextový odkaz" xfId="575" builtinId="9" hidden="1"/>
    <cellStyle name="Použitý hypertextový odkaz" xfId="577" builtinId="9" hidden="1"/>
    <cellStyle name="Použitý hypertextový odkaz" xfId="579" builtinId="9" hidden="1"/>
    <cellStyle name="Použitý hypertextový odkaz" xfId="581" builtinId="9" hidden="1"/>
    <cellStyle name="Použitý hypertextový odkaz" xfId="583" builtinId="9" hidden="1"/>
    <cellStyle name="Použitý hypertextový odkaz" xfId="585" builtinId="9" hidden="1"/>
    <cellStyle name="Použitý hypertextový odkaz" xfId="587" builtinId="9" hidden="1"/>
    <cellStyle name="Použitý hypertextový odkaz" xfId="589" builtinId="9" hidden="1"/>
    <cellStyle name="Použitý hypertextový odkaz" xfId="591" builtinId="9" hidden="1"/>
    <cellStyle name="Použitý hypertextový odkaz" xfId="593" builtinId="9" hidden="1"/>
    <cellStyle name="Použitý hypertextový odkaz" xfId="595" builtinId="9" hidden="1"/>
    <cellStyle name="Použitý hypertextový odkaz" xfId="597" builtinId="9" hidden="1"/>
    <cellStyle name="Použitý hypertextový odkaz" xfId="599" builtinId="9" hidden="1"/>
    <cellStyle name="Použitý hypertextový odkaz" xfId="601" builtinId="9" hidden="1"/>
    <cellStyle name="Použitý hypertextový odkaz" xfId="603" builtinId="9" hidden="1"/>
    <cellStyle name="Použitý hypertextový odkaz" xfId="605" builtinId="9" hidden="1"/>
    <cellStyle name="Použitý hypertextový odkaz" xfId="607" builtinId="9" hidden="1"/>
    <cellStyle name="Použitý hypertextový odkaz" xfId="609" builtinId="9" hidden="1"/>
    <cellStyle name="Použitý hypertextový odkaz" xfId="611" builtinId="9" hidden="1"/>
    <cellStyle name="Použitý hypertextový odkaz" xfId="613" builtinId="9" hidden="1"/>
    <cellStyle name="Použitý hypertextový odkaz" xfId="615" builtinId="9" hidden="1"/>
    <cellStyle name="Použitý hypertextový odkaz" xfId="617" builtinId="9" hidden="1"/>
    <cellStyle name="Použitý hypertextový odkaz" xfId="619" builtinId="9" hidden="1"/>
    <cellStyle name="Použitý hypertextový odkaz" xfId="621" builtinId="9" hidden="1"/>
    <cellStyle name="Použitý hypertextový odkaz" xfId="623" builtinId="9" hidden="1"/>
    <cellStyle name="Procenta" xfId="357" builtinId="5"/>
    <cellStyle name="常规 2" xfId="387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977900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3400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3400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977900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3400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977900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3400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977900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3400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3400" cy="676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3400" cy="676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3400" cy="6762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340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workbookViewId="0">
      <selection activeCell="C1" sqref="C1"/>
    </sheetView>
  </sheetViews>
  <sheetFormatPr baseColWidth="10" defaultColWidth="10.83203125" defaultRowHeight="16" x14ac:dyDescent="0.2"/>
  <cols>
    <col min="1" max="1" width="10.83203125" style="9"/>
    <col min="2" max="2" width="21" style="9" customWidth="1"/>
    <col min="3" max="3" width="26.83203125" style="9" customWidth="1"/>
    <col min="4" max="4" width="20.1640625" style="9" customWidth="1"/>
    <col min="5" max="5" width="33.5" style="9" customWidth="1"/>
    <col min="6" max="16384" width="10.83203125" style="9"/>
  </cols>
  <sheetData>
    <row r="2" spans="2:5" x14ac:dyDescent="0.2">
      <c r="C2" s="222" t="s">
        <v>56</v>
      </c>
      <c r="D2" s="222"/>
    </row>
    <row r="3" spans="2:5" x14ac:dyDescent="0.2">
      <c r="C3" s="222"/>
      <c r="D3" s="222"/>
    </row>
    <row r="4" spans="2:5" ht="17" thickBot="1" x14ac:dyDescent="0.25"/>
    <row r="5" spans="2:5" ht="18" x14ac:dyDescent="0.2">
      <c r="B5" s="10" t="s">
        <v>17</v>
      </c>
      <c r="C5" s="11"/>
      <c r="D5" s="10" t="s">
        <v>18</v>
      </c>
      <c r="E5" s="12"/>
    </row>
    <row r="6" spans="2:5" x14ac:dyDescent="0.2">
      <c r="B6" s="13" t="s">
        <v>19</v>
      </c>
      <c r="C6" s="1"/>
      <c r="D6" s="13" t="s">
        <v>19</v>
      </c>
      <c r="E6" s="4"/>
    </row>
    <row r="7" spans="2:5" x14ac:dyDescent="0.2">
      <c r="B7" s="13" t="s">
        <v>20</v>
      </c>
      <c r="C7" s="1"/>
      <c r="D7" s="13" t="s">
        <v>20</v>
      </c>
      <c r="E7" s="4"/>
    </row>
    <row r="8" spans="2:5" x14ac:dyDescent="0.2">
      <c r="B8" s="13" t="s">
        <v>50</v>
      </c>
      <c r="C8" s="1"/>
      <c r="D8" s="13" t="s">
        <v>21</v>
      </c>
      <c r="E8" s="4"/>
    </row>
    <row r="9" spans="2:5" x14ac:dyDescent="0.2">
      <c r="B9" s="13" t="s">
        <v>21</v>
      </c>
      <c r="C9" s="1"/>
      <c r="D9" s="13" t="s">
        <v>22</v>
      </c>
      <c r="E9" s="4"/>
    </row>
    <row r="10" spans="2:5" x14ac:dyDescent="0.2">
      <c r="B10" s="13" t="s">
        <v>22</v>
      </c>
      <c r="C10" s="1"/>
      <c r="D10" s="13" t="s">
        <v>23</v>
      </c>
      <c r="E10" s="4"/>
    </row>
    <row r="11" spans="2:5" x14ac:dyDescent="0.2">
      <c r="B11" s="13" t="s">
        <v>23</v>
      </c>
      <c r="C11" s="1"/>
      <c r="D11" s="13" t="s">
        <v>6</v>
      </c>
      <c r="E11" s="4"/>
    </row>
    <row r="12" spans="2:5" x14ac:dyDescent="0.2">
      <c r="B12" s="13" t="s">
        <v>6</v>
      </c>
      <c r="C12" s="6"/>
      <c r="E12" s="4"/>
    </row>
    <row r="13" spans="2:5" ht="17" thickBot="1" x14ac:dyDescent="0.25">
      <c r="B13" s="14" t="s">
        <v>7</v>
      </c>
      <c r="C13" s="2"/>
      <c r="D13" s="14"/>
      <c r="E13" s="5"/>
    </row>
    <row r="14" spans="2:5" ht="17" thickBot="1" x14ac:dyDescent="0.25">
      <c r="E14" s="15" t="s">
        <v>53</v>
      </c>
    </row>
    <row r="15" spans="2:5" ht="17" thickBot="1" x14ac:dyDescent="0.25">
      <c r="B15" s="16" t="s">
        <v>51</v>
      </c>
    </row>
    <row r="16" spans="2:5" x14ac:dyDescent="0.2">
      <c r="B16" s="213"/>
      <c r="C16" s="214"/>
      <c r="D16" s="214"/>
      <c r="E16" s="215"/>
    </row>
    <row r="17" spans="2:5" x14ac:dyDescent="0.2">
      <c r="B17" s="216"/>
      <c r="C17" s="217"/>
      <c r="D17" s="217"/>
      <c r="E17" s="218"/>
    </row>
    <row r="18" spans="2:5" x14ac:dyDescent="0.2">
      <c r="B18" s="216"/>
      <c r="C18" s="217"/>
      <c r="D18" s="217"/>
      <c r="E18" s="218"/>
    </row>
    <row r="19" spans="2:5" x14ac:dyDescent="0.2">
      <c r="B19" s="216"/>
      <c r="C19" s="217"/>
      <c r="D19" s="217"/>
      <c r="E19" s="218"/>
    </row>
    <row r="20" spans="2:5" x14ac:dyDescent="0.2">
      <c r="B20" s="216"/>
      <c r="C20" s="217"/>
      <c r="D20" s="217"/>
      <c r="E20" s="218"/>
    </row>
    <row r="21" spans="2:5" ht="17" thickBot="1" x14ac:dyDescent="0.25">
      <c r="B21" s="219"/>
      <c r="C21" s="220"/>
      <c r="D21" s="220"/>
      <c r="E21" s="221"/>
    </row>
    <row r="23" spans="2:5" ht="21" x14ac:dyDescent="0.25">
      <c r="B23" s="104"/>
    </row>
    <row r="24" spans="2:5" ht="17" thickBot="1" x14ac:dyDescent="0.25"/>
    <row r="25" spans="2:5" x14ac:dyDescent="0.2">
      <c r="B25" s="26" t="s">
        <v>52</v>
      </c>
      <c r="C25" s="27" t="s">
        <v>30</v>
      </c>
      <c r="D25" s="28" t="s">
        <v>31</v>
      </c>
    </row>
    <row r="26" spans="2:5" x14ac:dyDescent="0.2">
      <c r="B26" s="20" t="s">
        <v>25</v>
      </c>
      <c r="C26" s="21">
        <f>SUM(Snowboards!F6:F13,Snowboards!F17:F26,Snowboards!F30:F44,Snowboards!F48:F58,Snowboards!F62:F78,Snowboards!F82:F95,Snowboards!F99:F111,Snowboards!F115:F128,Snowboards!F132:F143)+SUM('rental SNB'!F6:F22,'rental SNB'!F26:F39)</f>
        <v>0</v>
      </c>
      <c r="D26" s="22">
        <f>SUM(Snowboards!G6:G13,Snowboards!G17:G26,Snowboards!G30:G44,Snowboards!G48:G58,Snowboards!G62:G78,Snowboards!G82:G95,Snowboards!G99:G111,Snowboards!G115:G128,Snowboards!G132:G143)+SUM('rental SNB'!G6:G22,'rental SNB'!G26:G39)</f>
        <v>0</v>
      </c>
    </row>
    <row r="27" spans="2:5" x14ac:dyDescent="0.2">
      <c r="B27" s="20" t="s">
        <v>26</v>
      </c>
      <c r="C27" s="21">
        <f>SUM('SNB bindings'!G6:G17)+SUM('rental SNB'!G43:G46)</f>
        <v>0</v>
      </c>
      <c r="D27" s="22">
        <f>SUM('SNB bindings'!H6:H17)+SUM('rental SNB'!H43:H46)</f>
        <v>0</v>
      </c>
    </row>
    <row r="28" spans="2:5" x14ac:dyDescent="0.2">
      <c r="B28" s="20" t="s">
        <v>27</v>
      </c>
      <c r="C28" s="21">
        <f>SUM('SNB boots'!F6:F13,'SNB boots'!F17:F23,'SNB boots'!F27:F29,'SNB boots'!F33:F38,'SNB boots'!F42:F51)</f>
        <v>0</v>
      </c>
      <c r="D28" s="22">
        <f>SUM('SNB boots'!G6:G13,'SNB boots'!G17:G23,'SNB boots'!G27:G29,'SNB boots'!G33:G38,'SNB boots'!G42:G51)</f>
        <v>0</v>
      </c>
    </row>
    <row r="29" spans="2:5" x14ac:dyDescent="0.2">
      <c r="B29" s="20" t="s">
        <v>143</v>
      </c>
      <c r="C29" s="21">
        <f>'SNB sets'!F8+'SNB sets'!F30+'SNB sets'!F84</f>
        <v>0</v>
      </c>
      <c r="D29" s="22">
        <f>'SNB sets'!G8+'SNB sets'!G30+'SNB sets'!G84</f>
        <v>0</v>
      </c>
    </row>
    <row r="30" spans="2:5" x14ac:dyDescent="0.2">
      <c r="B30" s="20" t="s">
        <v>28</v>
      </c>
      <c r="C30" s="103">
        <f>SUM('Kids Ski sets'!G6:G10,'Kids Ski sets'!G15:G19,'Kids Ski sets'!G23:G28,'Kids Ski sets'!G32:G37,'Kids Ski sets'!G41:G46)+SUM('Kids Ski'!G7:G11,'Kids Ski'!G14:G18,'Kids Ski'!G21:G26,'Kids Ski'!G30:G34,'Kids Ski'!G38:G42)</f>
        <v>0</v>
      </c>
      <c r="D30" s="22">
        <f>SUM('Kids Ski sets'!H6:H10,'Kids Ski sets'!H15:H19,'Kids Ski sets'!H23:H28,'Kids Ski sets'!H32:H37,'Kids Ski sets'!H41:H46)+SUM('Kids Ski'!H7:H11,'Kids Ski'!H14:H18,'Kids Ski'!H21:H26,'Kids Ski'!H30:H34,'Kids Ski'!H38:H42)</f>
        <v>0</v>
      </c>
    </row>
    <row r="31" spans="2:5" x14ac:dyDescent="0.2">
      <c r="B31" s="165" t="s">
        <v>159</v>
      </c>
      <c r="C31" s="208">
        <f>SUM(Helmets!F5:F11)</f>
        <v>0</v>
      </c>
      <c r="D31" s="164">
        <f>SUM(Helmets!G5:G11)</f>
        <v>0</v>
      </c>
    </row>
    <row r="32" spans="2:5" ht="17" thickBot="1" x14ac:dyDescent="0.25">
      <c r="B32" s="23" t="s">
        <v>29</v>
      </c>
      <c r="C32" s="24">
        <f>'SNB bags'!F6+SUM('Spare parts and accessories'!E4:E11)</f>
        <v>0</v>
      </c>
      <c r="D32" s="25">
        <f>'SNB bags'!G6+SUM('Spare parts and accessories'!F4:F11)</f>
        <v>0</v>
      </c>
    </row>
    <row r="34" spans="2:4" ht="17" thickBot="1" x14ac:dyDescent="0.25"/>
    <row r="35" spans="2:4" x14ac:dyDescent="0.2">
      <c r="B35" s="29" t="s">
        <v>24</v>
      </c>
      <c r="C35" s="29" t="s">
        <v>30</v>
      </c>
      <c r="D35" s="29" t="s">
        <v>31</v>
      </c>
    </row>
    <row r="36" spans="2:4" ht="17" thickBot="1" x14ac:dyDescent="0.25">
      <c r="B36" s="23" t="s">
        <v>32</v>
      </c>
      <c r="C36" s="24">
        <f>SUM(C26:C32)</f>
        <v>0</v>
      </c>
      <c r="D36" s="25">
        <f>SUM(D26:D32)</f>
        <v>0</v>
      </c>
    </row>
    <row r="38" spans="2:4" ht="26" x14ac:dyDescent="0.3">
      <c r="B38" s="105"/>
    </row>
  </sheetData>
  <sheetProtection password="C7AE" sheet="1" objects="1" scenarios="1"/>
  <mergeCells count="2">
    <mergeCell ref="B16:E21"/>
    <mergeCell ref="C2:D3"/>
  </mergeCells>
  <pageMargins left="0.7" right="0.7" top="0.75" bottom="0.75" header="0.3" footer="0.3"/>
  <pageSetup paperSize="9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workbookViewId="0">
      <selection activeCell="D18" sqref="D18"/>
    </sheetView>
  </sheetViews>
  <sheetFormatPr baseColWidth="10" defaultColWidth="11" defaultRowHeight="16" x14ac:dyDescent="0.2"/>
  <cols>
    <col min="2" max="2" width="19.83203125" customWidth="1"/>
    <col min="3" max="3" width="15.6640625" customWidth="1"/>
    <col min="4" max="4" width="18.33203125" customWidth="1"/>
    <col min="5" max="5" width="19.5" customWidth="1"/>
    <col min="6" max="6" width="14.83203125" customWidth="1"/>
  </cols>
  <sheetData>
    <row r="3" spans="2:7" ht="17" thickBot="1" x14ac:dyDescent="0.25"/>
    <row r="4" spans="2:7" ht="17" thickBot="1" x14ac:dyDescent="0.25">
      <c r="B4" s="37" t="s">
        <v>0</v>
      </c>
      <c r="C4" s="38" t="s">
        <v>9</v>
      </c>
      <c r="D4" s="38" t="s">
        <v>13</v>
      </c>
      <c r="E4" s="38" t="s">
        <v>12</v>
      </c>
      <c r="F4" s="38" t="s">
        <v>11</v>
      </c>
      <c r="G4" s="203" t="s">
        <v>10</v>
      </c>
    </row>
    <row r="5" spans="2:7" x14ac:dyDescent="0.2">
      <c r="B5" s="204" t="s">
        <v>145</v>
      </c>
      <c r="C5" s="77" t="s">
        <v>146</v>
      </c>
      <c r="D5" s="61">
        <v>21.5</v>
      </c>
      <c r="E5" s="61">
        <v>52</v>
      </c>
      <c r="F5" s="110"/>
      <c r="G5" s="205">
        <f t="shared" ref="G5:G11" si="0">F5*D5</f>
        <v>0</v>
      </c>
    </row>
    <row r="6" spans="2:7" x14ac:dyDescent="0.2">
      <c r="B6" s="47" t="s">
        <v>145</v>
      </c>
      <c r="C6" s="21" t="s">
        <v>147</v>
      </c>
      <c r="D6" s="32">
        <v>21.5</v>
      </c>
      <c r="E6" s="32">
        <v>52</v>
      </c>
      <c r="F6" s="92"/>
      <c r="G6" s="206">
        <f t="shared" si="0"/>
        <v>0</v>
      </c>
    </row>
    <row r="7" spans="2:7" x14ac:dyDescent="0.2">
      <c r="B7" s="47" t="s">
        <v>148</v>
      </c>
      <c r="C7" s="21" t="s">
        <v>146</v>
      </c>
      <c r="D7" s="32">
        <v>21.5</v>
      </c>
      <c r="E7" s="32">
        <v>52</v>
      </c>
      <c r="F7" s="92"/>
      <c r="G7" s="206">
        <f t="shared" si="0"/>
        <v>0</v>
      </c>
    </row>
    <row r="8" spans="2:7" x14ac:dyDescent="0.2">
      <c r="B8" s="47" t="s">
        <v>149</v>
      </c>
      <c r="C8" s="21" t="s">
        <v>146</v>
      </c>
      <c r="D8" s="32">
        <v>21.5</v>
      </c>
      <c r="E8" s="32">
        <v>52</v>
      </c>
      <c r="F8" s="92"/>
      <c r="G8" s="206">
        <f t="shared" si="0"/>
        <v>0</v>
      </c>
    </row>
    <row r="9" spans="2:7" x14ac:dyDescent="0.2">
      <c r="B9" s="47" t="s">
        <v>149</v>
      </c>
      <c r="C9" s="21" t="s">
        <v>147</v>
      </c>
      <c r="D9" s="32">
        <v>21.5</v>
      </c>
      <c r="E9" s="32">
        <v>52</v>
      </c>
      <c r="F9" s="92"/>
      <c r="G9" s="206">
        <f t="shared" si="0"/>
        <v>0</v>
      </c>
    </row>
    <row r="10" spans="2:7" x14ac:dyDescent="0.2">
      <c r="B10" s="47" t="s">
        <v>150</v>
      </c>
      <c r="C10" s="21" t="s">
        <v>146</v>
      </c>
      <c r="D10" s="32">
        <v>21.5</v>
      </c>
      <c r="E10" s="32">
        <v>52</v>
      </c>
      <c r="F10" s="92"/>
      <c r="G10" s="206">
        <f t="shared" si="0"/>
        <v>0</v>
      </c>
    </row>
    <row r="11" spans="2:7" ht="17" thickBot="1" x14ac:dyDescent="0.25">
      <c r="B11" s="48" t="s">
        <v>150</v>
      </c>
      <c r="C11" s="24" t="s">
        <v>147</v>
      </c>
      <c r="D11" s="35">
        <v>21.5</v>
      </c>
      <c r="E11" s="35">
        <v>52</v>
      </c>
      <c r="F11" s="93"/>
      <c r="G11" s="25">
        <f t="shared" si="0"/>
        <v>0</v>
      </c>
    </row>
  </sheetData>
  <sheetProtection password="C7AE" sheet="1" objects="1" scenarios="1"/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E27" sqref="E27"/>
    </sheetView>
  </sheetViews>
  <sheetFormatPr baseColWidth="10" defaultColWidth="11" defaultRowHeight="16" x14ac:dyDescent="0.2"/>
  <cols>
    <col min="2" max="2" width="30" customWidth="1"/>
    <col min="3" max="3" width="20.1640625" customWidth="1"/>
    <col min="4" max="4" width="20" customWidth="1"/>
    <col min="5" max="5" width="14" customWidth="1"/>
  </cols>
  <sheetData>
    <row r="2" spans="2:6" ht="17" thickBot="1" x14ac:dyDescent="0.25"/>
    <row r="3" spans="2:6" ht="17" thickBot="1" x14ac:dyDescent="0.25">
      <c r="B3" s="37" t="s">
        <v>0</v>
      </c>
      <c r="C3" s="38" t="s">
        <v>13</v>
      </c>
      <c r="D3" s="38" t="s">
        <v>12</v>
      </c>
      <c r="E3" s="38" t="s">
        <v>11</v>
      </c>
      <c r="F3" s="203" t="s">
        <v>10</v>
      </c>
    </row>
    <row r="4" spans="2:6" x14ac:dyDescent="0.2">
      <c r="B4" s="40" t="s">
        <v>153</v>
      </c>
      <c r="C4" s="42">
        <v>1</v>
      </c>
      <c r="D4" s="42">
        <v>2.5</v>
      </c>
      <c r="E4" s="110"/>
      <c r="F4" s="111">
        <f t="shared" ref="F4:F11" si="0">E4*C4</f>
        <v>0</v>
      </c>
    </row>
    <row r="5" spans="2:6" x14ac:dyDescent="0.2">
      <c r="B5" s="20" t="s">
        <v>154</v>
      </c>
      <c r="C5" s="32">
        <v>1</v>
      </c>
      <c r="D5" s="32">
        <v>2.5</v>
      </c>
      <c r="E5" s="92"/>
      <c r="F5" s="22">
        <f t="shared" si="0"/>
        <v>0</v>
      </c>
    </row>
    <row r="6" spans="2:6" x14ac:dyDescent="0.2">
      <c r="B6" s="20" t="s">
        <v>155</v>
      </c>
      <c r="C6" s="32">
        <v>2</v>
      </c>
      <c r="D6" s="32">
        <v>4</v>
      </c>
      <c r="E6" s="92"/>
      <c r="F6" s="22">
        <f t="shared" si="0"/>
        <v>0</v>
      </c>
    </row>
    <row r="7" spans="2:6" x14ac:dyDescent="0.2">
      <c r="B7" s="20" t="s">
        <v>156</v>
      </c>
      <c r="C7" s="32">
        <v>2</v>
      </c>
      <c r="D7" s="32">
        <v>4</v>
      </c>
      <c r="E7" s="92"/>
      <c r="F7" s="22">
        <f t="shared" si="0"/>
        <v>0</v>
      </c>
    </row>
    <row r="8" spans="2:6" x14ac:dyDescent="0.2">
      <c r="B8" s="20" t="s">
        <v>157</v>
      </c>
      <c r="C8" s="32">
        <v>2</v>
      </c>
      <c r="D8" s="32">
        <v>4</v>
      </c>
      <c r="E8" s="92"/>
      <c r="F8" s="22">
        <f t="shared" si="0"/>
        <v>0</v>
      </c>
    </row>
    <row r="9" spans="2:6" x14ac:dyDescent="0.2">
      <c r="B9" s="20" t="s">
        <v>158</v>
      </c>
      <c r="C9" s="32">
        <v>3</v>
      </c>
      <c r="D9" s="32">
        <v>6</v>
      </c>
      <c r="E9" s="92"/>
      <c r="F9" s="22">
        <f t="shared" si="0"/>
        <v>0</v>
      </c>
    </row>
    <row r="10" spans="2:6" x14ac:dyDescent="0.2">
      <c r="B10" s="20" t="s">
        <v>151</v>
      </c>
      <c r="C10" s="32">
        <v>4</v>
      </c>
      <c r="D10" s="32">
        <v>8</v>
      </c>
      <c r="E10" s="92"/>
      <c r="F10" s="22">
        <f t="shared" si="0"/>
        <v>0</v>
      </c>
    </row>
    <row r="11" spans="2:6" ht="17" thickBot="1" x14ac:dyDescent="0.25">
      <c r="B11" s="23" t="s">
        <v>152</v>
      </c>
      <c r="C11" s="35">
        <v>4</v>
      </c>
      <c r="D11" s="35">
        <v>8</v>
      </c>
      <c r="E11" s="93"/>
      <c r="F11" s="207">
        <f t="shared" si="0"/>
        <v>0</v>
      </c>
    </row>
  </sheetData>
  <sheetProtection password="C7AE" sheet="1" objects="1" scenarios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139"/>
  <sheetViews>
    <sheetView zoomScale="99" workbookViewId="0">
      <selection activeCell="F14" sqref="F14"/>
    </sheetView>
  </sheetViews>
  <sheetFormatPr baseColWidth="10" defaultColWidth="10.83203125" defaultRowHeight="16" x14ac:dyDescent="0.2"/>
  <cols>
    <col min="1" max="2" width="10.83203125" style="9"/>
    <col min="3" max="3" width="17.5" style="9" customWidth="1"/>
    <col min="4" max="4" width="18.83203125" style="9" customWidth="1"/>
    <col min="5" max="5" width="26.5" style="9" customWidth="1"/>
    <col min="6" max="6" width="19.5" style="9" customWidth="1"/>
    <col min="7" max="8" width="13" style="9" bestFit="1" customWidth="1"/>
    <col min="9" max="16384" width="10.83203125" style="9"/>
  </cols>
  <sheetData>
    <row r="2" spans="2:9" x14ac:dyDescent="0.2">
      <c r="C2" s="222" t="s">
        <v>60</v>
      </c>
      <c r="D2" s="222"/>
      <c r="E2" s="222"/>
      <c r="F2" s="222"/>
      <c r="G2" s="222"/>
    </row>
    <row r="3" spans="2:9" x14ac:dyDescent="0.2">
      <c r="C3" s="222"/>
      <c r="D3" s="222"/>
      <c r="E3" s="222"/>
      <c r="F3" s="222"/>
      <c r="G3" s="222"/>
    </row>
    <row r="4" spans="2:9" x14ac:dyDescent="0.2">
      <c r="C4" s="222"/>
      <c r="D4" s="222"/>
      <c r="E4" s="222"/>
      <c r="F4" s="222"/>
      <c r="G4" s="222"/>
    </row>
    <row r="5" spans="2:9" ht="20" thickBot="1" x14ac:dyDescent="0.3">
      <c r="B5" s="209"/>
      <c r="C5" s="209"/>
      <c r="D5" s="200"/>
      <c r="E5" s="200"/>
      <c r="F5" s="200"/>
      <c r="G5" s="210"/>
      <c r="H5" s="199"/>
      <c r="I5" s="199"/>
    </row>
    <row r="6" spans="2:9" ht="18" thickTop="1" thickBot="1" x14ac:dyDescent="0.25">
      <c r="B6" s="65"/>
      <c r="C6" s="66"/>
      <c r="D6" s="66"/>
      <c r="E6" s="66"/>
      <c r="F6" s="66"/>
      <c r="G6" s="66"/>
      <c r="H6" s="67"/>
    </row>
    <row r="7" spans="2:9" ht="17" thickBot="1" x14ac:dyDescent="0.25">
      <c r="B7" s="68"/>
      <c r="C7" s="50" t="s">
        <v>132</v>
      </c>
      <c r="D7" s="18" t="s">
        <v>13</v>
      </c>
      <c r="E7" s="18" t="s">
        <v>12</v>
      </c>
      <c r="F7" s="19" t="s">
        <v>36</v>
      </c>
      <c r="G7" s="44" t="s">
        <v>10</v>
      </c>
      <c r="H7" s="69"/>
    </row>
    <row r="8" spans="2:9" ht="17" thickBot="1" x14ac:dyDescent="0.25">
      <c r="B8" s="68"/>
      <c r="C8" s="23" t="s">
        <v>35</v>
      </c>
      <c r="D8" s="51">
        <v>117</v>
      </c>
      <c r="E8" s="51">
        <v>220</v>
      </c>
      <c r="F8" s="52">
        <f>SUM(F11:F16)</f>
        <v>0</v>
      </c>
      <c r="G8" s="53">
        <f>F8*D8</f>
        <v>0</v>
      </c>
      <c r="H8" s="69"/>
    </row>
    <row r="9" spans="2:9" ht="17" thickBot="1" x14ac:dyDescent="0.25">
      <c r="B9" s="68"/>
      <c r="C9" s="64"/>
      <c r="D9" s="64"/>
      <c r="E9" s="64"/>
      <c r="F9" s="64"/>
      <c r="G9" s="64"/>
      <c r="H9" s="69"/>
    </row>
    <row r="10" spans="2:9" ht="17" thickBot="1" x14ac:dyDescent="0.25">
      <c r="B10" s="68"/>
      <c r="C10" s="37" t="s">
        <v>38</v>
      </c>
      <c r="D10" s="38" t="s">
        <v>37</v>
      </c>
      <c r="E10" s="39" t="s">
        <v>41</v>
      </c>
      <c r="F10" s="39" t="s">
        <v>11</v>
      </c>
      <c r="G10" s="64"/>
      <c r="H10" s="69"/>
    </row>
    <row r="11" spans="2:9" x14ac:dyDescent="0.2">
      <c r="B11" s="68"/>
      <c r="C11" s="174" t="s">
        <v>86</v>
      </c>
      <c r="D11" s="196">
        <v>80</v>
      </c>
      <c r="E11" s="61">
        <v>58</v>
      </c>
      <c r="F11" s="3"/>
      <c r="G11" s="64"/>
      <c r="H11" s="69"/>
    </row>
    <row r="12" spans="2:9" x14ac:dyDescent="0.2">
      <c r="B12" s="68"/>
      <c r="C12" s="168" t="s">
        <v>86</v>
      </c>
      <c r="D12" s="182">
        <v>90</v>
      </c>
      <c r="E12" s="42">
        <v>58</v>
      </c>
      <c r="F12" s="4"/>
      <c r="G12" s="64"/>
      <c r="H12" s="69"/>
    </row>
    <row r="13" spans="2:9" ht="17" thickBot="1" x14ac:dyDescent="0.25">
      <c r="B13" s="68"/>
      <c r="C13" s="197" t="s">
        <v>86</v>
      </c>
      <c r="D13" s="198">
        <v>100</v>
      </c>
      <c r="E13" s="57">
        <v>58</v>
      </c>
      <c r="F13" s="5"/>
      <c r="G13" s="64"/>
      <c r="H13" s="69"/>
    </row>
    <row r="14" spans="2:9" x14ac:dyDescent="0.2">
      <c r="B14" s="68"/>
      <c r="C14" s="155" t="s">
        <v>78</v>
      </c>
      <c r="D14" s="41">
        <v>80</v>
      </c>
      <c r="E14" s="42">
        <v>58</v>
      </c>
      <c r="F14" s="7"/>
      <c r="G14" s="64"/>
      <c r="H14" s="69"/>
    </row>
    <row r="15" spans="2:9" x14ac:dyDescent="0.2">
      <c r="B15" s="68"/>
      <c r="C15" s="122" t="s">
        <v>78</v>
      </c>
      <c r="D15" s="31">
        <v>90</v>
      </c>
      <c r="E15" s="42">
        <v>58</v>
      </c>
      <c r="F15" s="4"/>
      <c r="G15" s="184" t="s">
        <v>54</v>
      </c>
      <c r="H15" s="69"/>
    </row>
    <row r="16" spans="2:9" ht="17" thickBot="1" x14ac:dyDescent="0.25">
      <c r="B16" s="68"/>
      <c r="C16" s="126" t="s">
        <v>78</v>
      </c>
      <c r="D16" s="34">
        <v>100</v>
      </c>
      <c r="E16" s="57">
        <v>58</v>
      </c>
      <c r="F16" s="5"/>
      <c r="G16" s="185">
        <f>SUM(F11:F16)</f>
        <v>0</v>
      </c>
      <c r="H16" s="69"/>
    </row>
    <row r="17" spans="2:8" ht="17" thickBot="1" x14ac:dyDescent="0.25">
      <c r="B17" s="68"/>
      <c r="C17" s="64"/>
      <c r="D17" s="64"/>
      <c r="E17" s="64"/>
      <c r="F17" s="64"/>
      <c r="G17" s="70"/>
      <c r="H17" s="69"/>
    </row>
    <row r="18" spans="2:8" ht="17" thickBot="1" x14ac:dyDescent="0.25">
      <c r="B18" s="68"/>
      <c r="C18" s="37" t="s">
        <v>39</v>
      </c>
      <c r="D18" s="38" t="s">
        <v>9</v>
      </c>
      <c r="E18" s="38" t="s">
        <v>41</v>
      </c>
      <c r="F18" s="39" t="s">
        <v>15</v>
      </c>
      <c r="G18" s="64"/>
      <c r="H18" s="69"/>
    </row>
    <row r="19" spans="2:8" ht="17" thickBot="1" x14ac:dyDescent="0.25">
      <c r="B19" s="68"/>
      <c r="C19" s="55" t="s">
        <v>1</v>
      </c>
      <c r="D19" s="56" t="s">
        <v>133</v>
      </c>
      <c r="E19" s="57">
        <v>25</v>
      </c>
      <c r="F19" s="58">
        <f>SUM(F11:F16)</f>
        <v>0</v>
      </c>
      <c r="G19" s="64"/>
      <c r="H19" s="69"/>
    </row>
    <row r="20" spans="2:8" ht="17" thickBot="1" x14ac:dyDescent="0.25">
      <c r="B20" s="68"/>
      <c r="C20" s="64"/>
      <c r="D20" s="64"/>
      <c r="E20" s="64"/>
      <c r="F20" s="64"/>
      <c r="G20" s="70"/>
      <c r="H20" s="69"/>
    </row>
    <row r="21" spans="2:8" ht="17" thickBot="1" x14ac:dyDescent="0.25">
      <c r="B21" s="68"/>
      <c r="C21" s="37" t="s">
        <v>40</v>
      </c>
      <c r="D21" s="38" t="s">
        <v>9</v>
      </c>
      <c r="E21" s="38" t="s">
        <v>41</v>
      </c>
      <c r="F21" s="39" t="s">
        <v>15</v>
      </c>
      <c r="G21" s="64"/>
      <c r="H21" s="69"/>
    </row>
    <row r="22" spans="2:8" x14ac:dyDescent="0.2">
      <c r="B22" s="68"/>
      <c r="C22" s="47" t="s">
        <v>134</v>
      </c>
      <c r="D22" s="21" t="s">
        <v>113</v>
      </c>
      <c r="E22" s="42">
        <v>34</v>
      </c>
      <c r="F22" s="7"/>
      <c r="G22" s="64"/>
      <c r="H22" s="69"/>
    </row>
    <row r="23" spans="2:8" x14ac:dyDescent="0.2">
      <c r="B23" s="68"/>
      <c r="C23" s="47" t="s">
        <v>134</v>
      </c>
      <c r="D23" s="21" t="s">
        <v>114</v>
      </c>
      <c r="E23" s="42">
        <v>34</v>
      </c>
      <c r="F23" s="4"/>
      <c r="G23" s="184" t="s">
        <v>54</v>
      </c>
      <c r="H23" s="69"/>
    </row>
    <row r="24" spans="2:8" ht="17" thickBot="1" x14ac:dyDescent="0.25">
      <c r="B24" s="68"/>
      <c r="C24" s="48" t="s">
        <v>134</v>
      </c>
      <c r="D24" s="24" t="s">
        <v>115</v>
      </c>
      <c r="E24" s="42">
        <v>34</v>
      </c>
      <c r="F24" s="5"/>
      <c r="G24" s="185">
        <f>SUM(F22:F24)</f>
        <v>0</v>
      </c>
      <c r="H24" s="69"/>
    </row>
    <row r="25" spans="2:8" x14ac:dyDescent="0.2">
      <c r="B25" s="68"/>
      <c r="C25" s="223" t="s">
        <v>55</v>
      </c>
      <c r="D25" s="223"/>
      <c r="E25" s="223"/>
      <c r="F25" s="223"/>
      <c r="G25" s="70"/>
      <c r="H25" s="69"/>
    </row>
    <row r="26" spans="2:8" ht="17" thickBot="1" x14ac:dyDescent="0.25">
      <c r="B26" s="71"/>
      <c r="C26" s="72"/>
      <c r="D26" s="72"/>
      <c r="E26" s="72"/>
      <c r="F26" s="72"/>
      <c r="G26" s="73"/>
      <c r="H26" s="74"/>
    </row>
    <row r="27" spans="2:8" ht="18" thickTop="1" thickBot="1" x14ac:dyDescent="0.25">
      <c r="G27" s="54"/>
    </row>
    <row r="28" spans="2:8" ht="18" thickTop="1" thickBot="1" x14ac:dyDescent="0.25">
      <c r="B28" s="65"/>
      <c r="C28" s="66"/>
      <c r="D28" s="66"/>
      <c r="E28" s="66"/>
      <c r="F28" s="66"/>
      <c r="G28" s="75"/>
      <c r="H28" s="67"/>
    </row>
    <row r="29" spans="2:8" ht="17" thickBot="1" x14ac:dyDescent="0.25">
      <c r="B29" s="68"/>
      <c r="C29" s="50" t="s">
        <v>138</v>
      </c>
      <c r="D29" s="18" t="s">
        <v>13</v>
      </c>
      <c r="E29" s="18" t="s">
        <v>12</v>
      </c>
      <c r="F29" s="19" t="s">
        <v>36</v>
      </c>
      <c r="G29" s="44" t="s">
        <v>10</v>
      </c>
      <c r="H29" s="69"/>
    </row>
    <row r="30" spans="2:8" ht="17" thickBot="1" x14ac:dyDescent="0.25">
      <c r="B30" s="68"/>
      <c r="C30" s="59" t="s">
        <v>35</v>
      </c>
      <c r="D30" s="51">
        <v>129</v>
      </c>
      <c r="E30" s="51">
        <v>239.5</v>
      </c>
      <c r="F30" s="52">
        <f>SUM(F33:F58)</f>
        <v>0</v>
      </c>
      <c r="G30" s="53">
        <f>F30*D30</f>
        <v>0</v>
      </c>
      <c r="H30" s="69"/>
    </row>
    <row r="31" spans="2:8" ht="17" thickBot="1" x14ac:dyDescent="0.25">
      <c r="B31" s="68"/>
      <c r="C31" s="64"/>
      <c r="D31" s="64"/>
      <c r="E31" s="64"/>
      <c r="F31" s="64"/>
      <c r="G31" s="70"/>
      <c r="H31" s="69"/>
    </row>
    <row r="32" spans="2:8" ht="17" thickBot="1" x14ac:dyDescent="0.25">
      <c r="B32" s="68"/>
      <c r="C32" s="178" t="s">
        <v>38</v>
      </c>
      <c r="D32" s="172" t="s">
        <v>9</v>
      </c>
      <c r="E32" s="172" t="s">
        <v>41</v>
      </c>
      <c r="F32" s="173" t="s">
        <v>11</v>
      </c>
      <c r="G32" s="64"/>
      <c r="H32" s="69"/>
    </row>
    <row r="33" spans="2:8" x14ac:dyDescent="0.2">
      <c r="B33" s="68"/>
      <c r="C33" s="127" t="s">
        <v>79</v>
      </c>
      <c r="D33" s="60">
        <v>110</v>
      </c>
      <c r="E33" s="61">
        <v>60.5</v>
      </c>
      <c r="F33" s="3"/>
      <c r="G33" s="64"/>
      <c r="H33" s="69"/>
    </row>
    <row r="34" spans="2:8" x14ac:dyDescent="0.2">
      <c r="B34" s="68"/>
      <c r="C34" s="122" t="s">
        <v>79</v>
      </c>
      <c r="D34" s="31">
        <v>115</v>
      </c>
      <c r="E34" s="32">
        <v>60.5</v>
      </c>
      <c r="F34" s="4"/>
      <c r="G34" s="64"/>
      <c r="H34" s="69"/>
    </row>
    <row r="35" spans="2:8" x14ac:dyDescent="0.2">
      <c r="B35" s="68"/>
      <c r="C35" s="122" t="s">
        <v>79</v>
      </c>
      <c r="D35" s="31">
        <v>120</v>
      </c>
      <c r="E35" s="32">
        <v>60.5</v>
      </c>
      <c r="F35" s="4"/>
      <c r="G35" s="64"/>
      <c r="H35" s="69"/>
    </row>
    <row r="36" spans="2:8" x14ac:dyDescent="0.2">
      <c r="B36" s="68"/>
      <c r="C36" s="122" t="s">
        <v>79</v>
      </c>
      <c r="D36" s="31">
        <v>125</v>
      </c>
      <c r="E36" s="32">
        <v>60.5</v>
      </c>
      <c r="F36" s="4"/>
      <c r="G36" s="64"/>
      <c r="H36" s="69"/>
    </row>
    <row r="37" spans="2:8" x14ac:dyDescent="0.2">
      <c r="B37" s="68"/>
      <c r="C37" s="122" t="s">
        <v>79</v>
      </c>
      <c r="D37" s="31">
        <v>130</v>
      </c>
      <c r="E37" s="32">
        <v>60.5</v>
      </c>
      <c r="F37" s="4"/>
      <c r="G37" s="64"/>
      <c r="H37" s="69"/>
    </row>
    <row r="38" spans="2:8" x14ac:dyDescent="0.2">
      <c r="B38" s="68"/>
      <c r="C38" s="122" t="s">
        <v>79</v>
      </c>
      <c r="D38" s="31">
        <v>136</v>
      </c>
      <c r="E38" s="32">
        <v>60.5</v>
      </c>
      <c r="F38" s="4"/>
      <c r="G38" s="64"/>
      <c r="H38" s="69"/>
    </row>
    <row r="39" spans="2:8" ht="17" thickBot="1" x14ac:dyDescent="0.25">
      <c r="B39" s="68"/>
      <c r="C39" s="126" t="s">
        <v>79</v>
      </c>
      <c r="D39" s="34">
        <v>140</v>
      </c>
      <c r="E39" s="35">
        <v>60.5</v>
      </c>
      <c r="F39" s="5"/>
      <c r="G39" s="64"/>
      <c r="H39" s="69"/>
    </row>
    <row r="40" spans="2:8" x14ac:dyDescent="0.2">
      <c r="B40" s="68"/>
      <c r="C40" s="17" t="s">
        <v>84</v>
      </c>
      <c r="D40" s="60">
        <v>110</v>
      </c>
      <c r="E40" s="61">
        <v>60.5</v>
      </c>
      <c r="F40" s="3"/>
      <c r="G40" s="64"/>
      <c r="H40" s="69"/>
    </row>
    <row r="41" spans="2:8" x14ac:dyDescent="0.2">
      <c r="B41" s="68"/>
      <c r="C41" s="20" t="s">
        <v>84</v>
      </c>
      <c r="D41" s="31">
        <v>115</v>
      </c>
      <c r="E41" s="32">
        <v>60.5</v>
      </c>
      <c r="F41" s="4"/>
      <c r="G41" s="64"/>
      <c r="H41" s="69"/>
    </row>
    <row r="42" spans="2:8" x14ac:dyDescent="0.2">
      <c r="B42" s="68"/>
      <c r="C42" s="20" t="s">
        <v>84</v>
      </c>
      <c r="D42" s="31">
        <v>120</v>
      </c>
      <c r="E42" s="32">
        <v>60.5</v>
      </c>
      <c r="F42" s="4"/>
      <c r="G42" s="64"/>
      <c r="H42" s="69"/>
    </row>
    <row r="43" spans="2:8" x14ac:dyDescent="0.2">
      <c r="B43" s="68"/>
      <c r="C43" s="20" t="s">
        <v>84</v>
      </c>
      <c r="D43" s="31">
        <v>125</v>
      </c>
      <c r="E43" s="32">
        <v>60.5</v>
      </c>
      <c r="F43" s="4"/>
      <c r="G43" s="64"/>
      <c r="H43" s="69"/>
    </row>
    <row r="44" spans="2:8" x14ac:dyDescent="0.2">
      <c r="B44" s="68"/>
      <c r="C44" s="20" t="s">
        <v>84</v>
      </c>
      <c r="D44" s="31">
        <v>130</v>
      </c>
      <c r="E44" s="32">
        <v>60.5</v>
      </c>
      <c r="F44" s="4"/>
      <c r="G44" s="64"/>
      <c r="H44" s="69"/>
    </row>
    <row r="45" spans="2:8" x14ac:dyDescent="0.2">
      <c r="B45" s="68"/>
      <c r="C45" s="20" t="s">
        <v>84</v>
      </c>
      <c r="D45" s="31">
        <v>136</v>
      </c>
      <c r="E45" s="32">
        <v>60.5</v>
      </c>
      <c r="F45" s="4"/>
      <c r="G45" s="64"/>
      <c r="H45" s="69"/>
    </row>
    <row r="46" spans="2:8" ht="17" thickBot="1" x14ac:dyDescent="0.25">
      <c r="B46" s="68"/>
      <c r="C46" s="23" t="s">
        <v>84</v>
      </c>
      <c r="D46" s="34">
        <v>140</v>
      </c>
      <c r="E46" s="35">
        <v>60.5</v>
      </c>
      <c r="F46" s="5"/>
      <c r="G46" s="64"/>
      <c r="H46" s="69"/>
    </row>
    <row r="47" spans="2:8" x14ac:dyDescent="0.2">
      <c r="B47" s="68"/>
      <c r="C47" s="17" t="s">
        <v>87</v>
      </c>
      <c r="D47" s="60">
        <v>110</v>
      </c>
      <c r="E47" s="61">
        <v>60.5</v>
      </c>
      <c r="F47" s="3"/>
      <c r="G47" s="64"/>
      <c r="H47" s="69"/>
    </row>
    <row r="48" spans="2:8" x14ac:dyDescent="0.2">
      <c r="B48" s="68"/>
      <c r="C48" s="20" t="s">
        <v>87</v>
      </c>
      <c r="D48" s="31">
        <v>115</v>
      </c>
      <c r="E48" s="32">
        <v>60.5</v>
      </c>
      <c r="F48" s="4"/>
      <c r="G48" s="64"/>
      <c r="H48" s="69"/>
    </row>
    <row r="49" spans="2:8" x14ac:dyDescent="0.2">
      <c r="B49" s="68"/>
      <c r="C49" s="20" t="s">
        <v>87</v>
      </c>
      <c r="D49" s="31">
        <v>120</v>
      </c>
      <c r="E49" s="32">
        <v>60.5</v>
      </c>
      <c r="F49" s="4"/>
      <c r="G49" s="64"/>
      <c r="H49" s="69"/>
    </row>
    <row r="50" spans="2:8" x14ac:dyDescent="0.2">
      <c r="B50" s="68"/>
      <c r="C50" s="20" t="s">
        <v>87</v>
      </c>
      <c r="D50" s="31">
        <v>125</v>
      </c>
      <c r="E50" s="32">
        <v>60.5</v>
      </c>
      <c r="F50" s="4"/>
      <c r="G50" s="64"/>
      <c r="H50" s="69"/>
    </row>
    <row r="51" spans="2:8" x14ac:dyDescent="0.2">
      <c r="B51" s="68"/>
      <c r="C51" s="20" t="s">
        <v>87</v>
      </c>
      <c r="D51" s="31">
        <v>130</v>
      </c>
      <c r="E51" s="32">
        <v>60.5</v>
      </c>
      <c r="F51" s="4"/>
      <c r="G51" s="64"/>
      <c r="H51" s="69"/>
    </row>
    <row r="52" spans="2:8" x14ac:dyDescent="0.2">
      <c r="B52" s="68"/>
      <c r="C52" s="20" t="s">
        <v>87</v>
      </c>
      <c r="D52" s="31">
        <v>136</v>
      </c>
      <c r="E52" s="32">
        <v>60.5</v>
      </c>
      <c r="F52" s="4"/>
      <c r="G52" s="64"/>
      <c r="H52" s="69"/>
    </row>
    <row r="53" spans="2:8" ht="17" thickBot="1" x14ac:dyDescent="0.25">
      <c r="B53" s="68"/>
      <c r="C53" s="23" t="s">
        <v>87</v>
      </c>
      <c r="D53" s="34">
        <v>140</v>
      </c>
      <c r="E53" s="35">
        <v>60.5</v>
      </c>
      <c r="F53" s="5"/>
      <c r="G53" s="64"/>
      <c r="H53" s="69"/>
    </row>
    <row r="54" spans="2:8" x14ac:dyDescent="0.2">
      <c r="B54" s="68"/>
      <c r="C54" s="40" t="s">
        <v>89</v>
      </c>
      <c r="D54" s="41">
        <v>110</v>
      </c>
      <c r="E54" s="42">
        <v>60.5</v>
      </c>
      <c r="F54" s="7"/>
      <c r="G54" s="64"/>
      <c r="H54" s="69"/>
    </row>
    <row r="55" spans="2:8" x14ac:dyDescent="0.2">
      <c r="B55" s="68"/>
      <c r="C55" s="20" t="s">
        <v>89</v>
      </c>
      <c r="D55" s="31">
        <v>115</v>
      </c>
      <c r="E55" s="32">
        <v>60.5</v>
      </c>
      <c r="F55" s="4"/>
      <c r="G55" s="64"/>
      <c r="H55" s="69"/>
    </row>
    <row r="56" spans="2:8" x14ac:dyDescent="0.2">
      <c r="B56" s="68"/>
      <c r="C56" s="20" t="s">
        <v>89</v>
      </c>
      <c r="D56" s="31">
        <v>120</v>
      </c>
      <c r="E56" s="32">
        <v>60.5</v>
      </c>
      <c r="F56" s="4"/>
      <c r="G56" s="64"/>
      <c r="H56" s="69"/>
    </row>
    <row r="57" spans="2:8" x14ac:dyDescent="0.2">
      <c r="B57" s="68"/>
      <c r="C57" s="20" t="s">
        <v>89</v>
      </c>
      <c r="D57" s="31">
        <v>125</v>
      </c>
      <c r="E57" s="32">
        <v>60.5</v>
      </c>
      <c r="F57" s="4"/>
      <c r="G57" s="183"/>
      <c r="H57" s="69"/>
    </row>
    <row r="58" spans="2:8" x14ac:dyDescent="0.2">
      <c r="B58" s="68"/>
      <c r="C58" s="20" t="s">
        <v>89</v>
      </c>
      <c r="D58" s="31">
        <v>130</v>
      </c>
      <c r="E58" s="32">
        <v>60.5</v>
      </c>
      <c r="F58" s="4"/>
      <c r="G58" s="183"/>
      <c r="H58" s="69"/>
    </row>
    <row r="59" spans="2:8" x14ac:dyDescent="0.2">
      <c r="B59" s="68"/>
      <c r="C59" s="20" t="s">
        <v>89</v>
      </c>
      <c r="D59" s="31">
        <v>136</v>
      </c>
      <c r="E59" s="32">
        <v>60.5</v>
      </c>
      <c r="F59" s="4"/>
      <c r="G59" s="184" t="s">
        <v>54</v>
      </c>
      <c r="H59" s="69"/>
    </row>
    <row r="60" spans="2:8" ht="17" thickBot="1" x14ac:dyDescent="0.25">
      <c r="B60" s="68"/>
      <c r="C60" s="23" t="s">
        <v>89</v>
      </c>
      <c r="D60" s="34">
        <v>140</v>
      </c>
      <c r="E60" s="35">
        <v>60.5</v>
      </c>
      <c r="F60" s="5"/>
      <c r="G60" s="185">
        <f>SUM(F33:F60)</f>
        <v>0</v>
      </c>
      <c r="H60" s="69"/>
    </row>
    <row r="61" spans="2:8" x14ac:dyDescent="0.2">
      <c r="B61" s="68"/>
      <c r="C61" s="62"/>
      <c r="D61" s="63"/>
      <c r="E61" s="70"/>
      <c r="F61" s="109"/>
      <c r="G61" s="183"/>
      <c r="H61" s="69"/>
    </row>
    <row r="62" spans="2:8" ht="17" thickBot="1" x14ac:dyDescent="0.25">
      <c r="B62" s="68"/>
      <c r="C62" s="62"/>
      <c r="D62" s="63"/>
      <c r="E62" s="64"/>
      <c r="F62" s="64"/>
      <c r="G62" s="64"/>
      <c r="H62" s="69"/>
    </row>
    <row r="63" spans="2:8" x14ac:dyDescent="0.2">
      <c r="B63" s="68"/>
      <c r="C63" s="17" t="s">
        <v>39</v>
      </c>
      <c r="D63" s="18" t="s">
        <v>9</v>
      </c>
      <c r="E63" s="18" t="s">
        <v>41</v>
      </c>
      <c r="F63" s="19" t="s">
        <v>15</v>
      </c>
      <c r="G63" s="64"/>
      <c r="H63" s="69"/>
    </row>
    <row r="64" spans="2:8" x14ac:dyDescent="0.2">
      <c r="B64" s="68"/>
      <c r="C64" s="20" t="s">
        <v>5</v>
      </c>
      <c r="D64" s="21" t="s">
        <v>135</v>
      </c>
      <c r="E64" s="32">
        <v>29.5</v>
      </c>
      <c r="F64" s="186"/>
      <c r="G64" s="184" t="s">
        <v>54</v>
      </c>
      <c r="H64" s="69"/>
    </row>
    <row r="65" spans="2:8" ht="17" thickBot="1" x14ac:dyDescent="0.25">
      <c r="B65" s="68"/>
      <c r="C65" s="23" t="s">
        <v>136</v>
      </c>
      <c r="D65" s="24" t="s">
        <v>137</v>
      </c>
      <c r="E65" s="35">
        <v>29.5</v>
      </c>
      <c r="F65" s="187"/>
      <c r="G65" s="185">
        <f>SUM(F64:F65)</f>
        <v>0</v>
      </c>
      <c r="H65" s="69"/>
    </row>
    <row r="66" spans="2:8" x14ac:dyDescent="0.2">
      <c r="B66" s="68"/>
      <c r="C66" s="62"/>
      <c r="D66" s="64"/>
      <c r="E66" s="64"/>
      <c r="F66" s="64"/>
      <c r="G66" s="64"/>
      <c r="H66" s="69"/>
    </row>
    <row r="67" spans="2:8" ht="17" thickBot="1" x14ac:dyDescent="0.25">
      <c r="B67" s="68"/>
      <c r="C67" s="62"/>
      <c r="D67" s="64"/>
      <c r="E67" s="64"/>
      <c r="F67" s="64"/>
      <c r="G67" s="64"/>
      <c r="H67" s="69"/>
    </row>
    <row r="68" spans="2:8" x14ac:dyDescent="0.2">
      <c r="B68" s="68"/>
      <c r="C68" s="17" t="s">
        <v>40</v>
      </c>
      <c r="D68" s="18" t="s">
        <v>9</v>
      </c>
      <c r="E68" s="18" t="s">
        <v>41</v>
      </c>
      <c r="F68" s="19" t="s">
        <v>15</v>
      </c>
      <c r="G68" s="64"/>
      <c r="H68" s="69"/>
    </row>
    <row r="69" spans="2:8" x14ac:dyDescent="0.2">
      <c r="B69" s="68"/>
      <c r="C69" s="47" t="s">
        <v>2</v>
      </c>
      <c r="D69" s="21">
        <v>33</v>
      </c>
      <c r="E69" s="32">
        <v>39</v>
      </c>
      <c r="F69" s="4"/>
      <c r="G69" s="64"/>
      <c r="H69" s="69"/>
    </row>
    <row r="70" spans="2:8" x14ac:dyDescent="0.2">
      <c r="B70" s="68"/>
      <c r="C70" s="47" t="s">
        <v>2</v>
      </c>
      <c r="D70" s="21">
        <v>34</v>
      </c>
      <c r="E70" s="32">
        <v>39</v>
      </c>
      <c r="F70" s="4"/>
      <c r="G70" s="64"/>
      <c r="H70" s="69"/>
    </row>
    <row r="71" spans="2:8" x14ac:dyDescent="0.2">
      <c r="B71" s="68"/>
      <c r="C71" s="47" t="s">
        <v>2</v>
      </c>
      <c r="D71" s="21">
        <v>35</v>
      </c>
      <c r="E71" s="32">
        <v>39</v>
      </c>
      <c r="F71" s="4"/>
      <c r="G71" s="183"/>
      <c r="H71" s="69"/>
    </row>
    <row r="72" spans="2:8" x14ac:dyDescent="0.2">
      <c r="B72" s="68"/>
      <c r="C72" s="47" t="s">
        <v>2</v>
      </c>
      <c r="D72" s="21">
        <v>36</v>
      </c>
      <c r="E72" s="32">
        <v>39</v>
      </c>
      <c r="F72" s="4"/>
      <c r="G72" s="183"/>
      <c r="H72" s="69"/>
    </row>
    <row r="73" spans="2:8" x14ac:dyDescent="0.2">
      <c r="B73" s="68"/>
      <c r="C73" s="47" t="s">
        <v>2</v>
      </c>
      <c r="D73" s="21">
        <v>37</v>
      </c>
      <c r="E73" s="32">
        <v>39</v>
      </c>
      <c r="F73" s="4"/>
      <c r="G73" s="183"/>
      <c r="H73" s="69"/>
    </row>
    <row r="74" spans="2:8" x14ac:dyDescent="0.2">
      <c r="B74" s="68"/>
      <c r="C74" s="47" t="s">
        <v>2</v>
      </c>
      <c r="D74" s="21">
        <v>38</v>
      </c>
      <c r="E74" s="32">
        <v>39</v>
      </c>
      <c r="F74" s="4"/>
      <c r="G74" s="183"/>
      <c r="H74" s="69"/>
    </row>
    <row r="75" spans="2:8" x14ac:dyDescent="0.2">
      <c r="B75" s="68"/>
      <c r="C75" s="47" t="s">
        <v>2</v>
      </c>
      <c r="D75" s="21">
        <v>39</v>
      </c>
      <c r="E75" s="32">
        <v>39</v>
      </c>
      <c r="F75" s="4"/>
      <c r="G75" s="184" t="s">
        <v>54</v>
      </c>
      <c r="H75" s="69"/>
    </row>
    <row r="76" spans="2:8" ht="17" thickBot="1" x14ac:dyDescent="0.25">
      <c r="B76" s="68"/>
      <c r="C76" s="48" t="s">
        <v>2</v>
      </c>
      <c r="D76" s="24">
        <v>40</v>
      </c>
      <c r="E76" s="32">
        <v>39</v>
      </c>
      <c r="F76" s="5"/>
      <c r="G76" s="185">
        <f>SUM(F69:F76)</f>
        <v>0</v>
      </c>
      <c r="H76" s="69"/>
    </row>
    <row r="77" spans="2:8" x14ac:dyDescent="0.2">
      <c r="B77" s="68"/>
      <c r="C77" s="223" t="s">
        <v>55</v>
      </c>
      <c r="D77" s="223"/>
      <c r="E77" s="223"/>
      <c r="F77" s="223"/>
      <c r="G77" s="70"/>
      <c r="H77" s="69"/>
    </row>
    <row r="78" spans="2:8" ht="17" thickBot="1" x14ac:dyDescent="0.25">
      <c r="B78" s="71"/>
      <c r="C78" s="72"/>
      <c r="D78" s="72"/>
      <c r="E78" s="72"/>
      <c r="F78" s="72"/>
      <c r="G78" s="73"/>
      <c r="H78" s="74"/>
    </row>
    <row r="79" spans="2:8" ht="17" thickTop="1" x14ac:dyDescent="0.2">
      <c r="G79" s="54"/>
    </row>
    <row r="81" spans="2:8" ht="17" thickBot="1" x14ac:dyDescent="0.25">
      <c r="G81" s="54"/>
    </row>
    <row r="82" spans="2:8" ht="18" thickTop="1" thickBot="1" x14ac:dyDescent="0.25">
      <c r="B82" s="65"/>
      <c r="C82" s="66"/>
      <c r="D82" s="66"/>
      <c r="E82" s="66"/>
      <c r="F82" s="66"/>
      <c r="G82" s="75"/>
      <c r="H82" s="67"/>
    </row>
    <row r="83" spans="2:8" ht="17" thickBot="1" x14ac:dyDescent="0.25">
      <c r="B83" s="68"/>
      <c r="C83" s="50" t="s">
        <v>139</v>
      </c>
      <c r="D83" s="18" t="s">
        <v>13</v>
      </c>
      <c r="E83" s="18" t="s">
        <v>12</v>
      </c>
      <c r="F83" s="19" t="s">
        <v>36</v>
      </c>
      <c r="G83" s="30" t="s">
        <v>10</v>
      </c>
      <c r="H83" s="69"/>
    </row>
    <row r="84" spans="2:8" ht="17" thickBot="1" x14ac:dyDescent="0.25">
      <c r="B84" s="68"/>
      <c r="C84" s="48" t="s">
        <v>42</v>
      </c>
      <c r="D84" s="51">
        <v>141.5</v>
      </c>
      <c r="E84" s="51">
        <v>259</v>
      </c>
      <c r="F84" s="52">
        <f>SUM(F87:F110)</f>
        <v>0</v>
      </c>
      <c r="G84" s="53">
        <f>F84*D84</f>
        <v>0</v>
      </c>
      <c r="H84" s="69"/>
    </row>
    <row r="85" spans="2:8" ht="17" thickBot="1" x14ac:dyDescent="0.25">
      <c r="B85" s="68"/>
      <c r="C85" s="64"/>
      <c r="D85" s="64"/>
      <c r="E85" s="64"/>
      <c r="F85" s="64"/>
      <c r="G85" s="70"/>
      <c r="H85" s="69"/>
    </row>
    <row r="86" spans="2:8" ht="17" thickBot="1" x14ac:dyDescent="0.25">
      <c r="B86" s="68"/>
      <c r="C86" s="178" t="s">
        <v>38</v>
      </c>
      <c r="D86" s="172" t="s">
        <v>9</v>
      </c>
      <c r="E86" s="172" t="s">
        <v>41</v>
      </c>
      <c r="F86" s="173" t="s">
        <v>11</v>
      </c>
      <c r="G86" s="64"/>
      <c r="H86" s="69"/>
    </row>
    <row r="87" spans="2:8" x14ac:dyDescent="0.2">
      <c r="B87" s="68"/>
      <c r="C87" s="17" t="s">
        <v>80</v>
      </c>
      <c r="D87" s="123">
        <v>144</v>
      </c>
      <c r="E87" s="61">
        <v>66</v>
      </c>
      <c r="F87" s="3"/>
      <c r="G87" s="64"/>
      <c r="H87" s="69"/>
    </row>
    <row r="88" spans="2:8" x14ac:dyDescent="0.2">
      <c r="B88" s="68"/>
      <c r="C88" s="20" t="s">
        <v>80</v>
      </c>
      <c r="D88" s="124">
        <v>148</v>
      </c>
      <c r="E88" s="32">
        <v>66</v>
      </c>
      <c r="F88" s="4"/>
      <c r="G88" s="64"/>
      <c r="H88" s="69"/>
    </row>
    <row r="89" spans="2:8" x14ac:dyDescent="0.2">
      <c r="B89" s="68"/>
      <c r="C89" s="20" t="s">
        <v>80</v>
      </c>
      <c r="D89" s="124">
        <v>151</v>
      </c>
      <c r="E89" s="32">
        <v>66</v>
      </c>
      <c r="F89" s="4"/>
      <c r="G89" s="64"/>
      <c r="H89" s="69"/>
    </row>
    <row r="90" spans="2:8" x14ac:dyDescent="0.2">
      <c r="B90" s="68"/>
      <c r="C90" s="20" t="s">
        <v>80</v>
      </c>
      <c r="D90" s="124">
        <v>153</v>
      </c>
      <c r="E90" s="32">
        <v>66</v>
      </c>
      <c r="F90" s="4"/>
      <c r="G90" s="64"/>
      <c r="H90" s="69"/>
    </row>
    <row r="91" spans="2:8" x14ac:dyDescent="0.2">
      <c r="B91" s="68"/>
      <c r="C91" s="20" t="s">
        <v>80</v>
      </c>
      <c r="D91" s="124" t="s">
        <v>81</v>
      </c>
      <c r="E91" s="32">
        <v>66</v>
      </c>
      <c r="F91" s="4"/>
      <c r="G91" s="64"/>
      <c r="H91" s="69"/>
    </row>
    <row r="92" spans="2:8" x14ac:dyDescent="0.2">
      <c r="B92" s="68"/>
      <c r="C92" s="20" t="s">
        <v>80</v>
      </c>
      <c r="D92" s="124" t="s">
        <v>82</v>
      </c>
      <c r="E92" s="32">
        <v>66</v>
      </c>
      <c r="F92" s="4"/>
      <c r="G92" s="64"/>
      <c r="H92" s="69"/>
    </row>
    <row r="93" spans="2:8" ht="17" thickBot="1" x14ac:dyDescent="0.25">
      <c r="B93" s="68"/>
      <c r="C93" s="165" t="s">
        <v>80</v>
      </c>
      <c r="D93" s="191" t="s">
        <v>83</v>
      </c>
      <c r="E93" s="160">
        <v>66</v>
      </c>
      <c r="F93" s="161"/>
      <c r="G93" s="64"/>
      <c r="H93" s="69"/>
    </row>
    <row r="94" spans="2:8" x14ac:dyDescent="0.2">
      <c r="B94" s="68"/>
      <c r="C94" s="17" t="s">
        <v>85</v>
      </c>
      <c r="D94" s="123">
        <v>144</v>
      </c>
      <c r="E94" s="61">
        <v>66</v>
      </c>
      <c r="F94" s="3"/>
      <c r="G94" s="64"/>
      <c r="H94" s="69"/>
    </row>
    <row r="95" spans="2:8" x14ac:dyDescent="0.2">
      <c r="B95" s="68"/>
      <c r="C95" s="20" t="s">
        <v>85</v>
      </c>
      <c r="D95" s="124">
        <v>148</v>
      </c>
      <c r="E95" s="32">
        <v>66</v>
      </c>
      <c r="F95" s="4"/>
      <c r="G95" s="64"/>
      <c r="H95" s="69"/>
    </row>
    <row r="96" spans="2:8" x14ac:dyDescent="0.2">
      <c r="B96" s="68"/>
      <c r="C96" s="20" t="s">
        <v>85</v>
      </c>
      <c r="D96" s="124">
        <v>151</v>
      </c>
      <c r="E96" s="32">
        <v>66</v>
      </c>
      <c r="F96" s="4"/>
      <c r="G96" s="64"/>
      <c r="H96" s="69"/>
    </row>
    <row r="97" spans="2:8" x14ac:dyDescent="0.2">
      <c r="B97" s="68"/>
      <c r="C97" s="20" t="s">
        <v>85</v>
      </c>
      <c r="D97" s="124">
        <v>153</v>
      </c>
      <c r="E97" s="32">
        <v>66</v>
      </c>
      <c r="F97" s="4"/>
      <c r="G97" s="64"/>
      <c r="H97" s="69"/>
    </row>
    <row r="98" spans="2:8" x14ac:dyDescent="0.2">
      <c r="B98" s="68"/>
      <c r="C98" s="20" t="s">
        <v>85</v>
      </c>
      <c r="D98" s="124" t="s">
        <v>81</v>
      </c>
      <c r="E98" s="32">
        <v>66</v>
      </c>
      <c r="F98" s="4"/>
      <c r="G98" s="64"/>
      <c r="H98" s="69"/>
    </row>
    <row r="99" spans="2:8" x14ac:dyDescent="0.2">
      <c r="B99" s="68"/>
      <c r="C99" s="20" t="s">
        <v>85</v>
      </c>
      <c r="D99" s="124" t="s">
        <v>82</v>
      </c>
      <c r="E99" s="32">
        <v>66</v>
      </c>
      <c r="F99" s="4"/>
      <c r="G99" s="64"/>
      <c r="H99" s="69"/>
    </row>
    <row r="100" spans="2:8" x14ac:dyDescent="0.2">
      <c r="B100" s="68"/>
      <c r="C100" s="20" t="s">
        <v>85</v>
      </c>
      <c r="D100" s="124" t="s">
        <v>83</v>
      </c>
      <c r="E100" s="32">
        <v>66</v>
      </c>
      <c r="F100" s="4"/>
      <c r="G100" s="64"/>
      <c r="H100" s="69"/>
    </row>
    <row r="101" spans="2:8" x14ac:dyDescent="0.2">
      <c r="B101" s="68"/>
      <c r="C101" s="20" t="s">
        <v>88</v>
      </c>
      <c r="D101" s="124">
        <v>144</v>
      </c>
      <c r="E101" s="32">
        <v>66</v>
      </c>
      <c r="F101" s="4"/>
      <c r="G101" s="64"/>
      <c r="H101" s="69"/>
    </row>
    <row r="102" spans="2:8" x14ac:dyDescent="0.2">
      <c r="B102" s="68"/>
      <c r="C102" s="20" t="s">
        <v>88</v>
      </c>
      <c r="D102" s="124">
        <v>148</v>
      </c>
      <c r="E102" s="32">
        <v>66</v>
      </c>
      <c r="F102" s="4"/>
      <c r="G102" s="64"/>
      <c r="H102" s="69"/>
    </row>
    <row r="103" spans="2:8" ht="17" thickBot="1" x14ac:dyDescent="0.25">
      <c r="B103" s="68"/>
      <c r="C103" s="23" t="s">
        <v>88</v>
      </c>
      <c r="D103" s="125">
        <v>151</v>
      </c>
      <c r="E103" s="35">
        <v>66</v>
      </c>
      <c r="F103" s="5"/>
      <c r="G103" s="64"/>
      <c r="H103" s="69"/>
    </row>
    <row r="104" spans="2:8" x14ac:dyDescent="0.2">
      <c r="B104" s="68"/>
      <c r="C104" s="40" t="s">
        <v>90</v>
      </c>
      <c r="D104" s="156">
        <v>144</v>
      </c>
      <c r="E104" s="42">
        <v>66</v>
      </c>
      <c r="F104" s="7"/>
      <c r="G104" s="64"/>
      <c r="H104" s="69"/>
    </row>
    <row r="105" spans="2:8" x14ac:dyDescent="0.2">
      <c r="B105" s="68"/>
      <c r="C105" s="20" t="s">
        <v>90</v>
      </c>
      <c r="D105" s="124">
        <v>148</v>
      </c>
      <c r="E105" s="32">
        <v>66</v>
      </c>
      <c r="F105" s="4"/>
      <c r="G105" s="64"/>
      <c r="H105" s="69"/>
    </row>
    <row r="106" spans="2:8" x14ac:dyDescent="0.2">
      <c r="B106" s="68"/>
      <c r="C106" s="20" t="s">
        <v>90</v>
      </c>
      <c r="D106" s="124">
        <v>151</v>
      </c>
      <c r="E106" s="32">
        <v>66</v>
      </c>
      <c r="F106" s="4"/>
      <c r="G106" s="64"/>
      <c r="H106" s="69"/>
    </row>
    <row r="107" spans="2:8" x14ac:dyDescent="0.2">
      <c r="B107" s="68"/>
      <c r="C107" s="20" t="s">
        <v>90</v>
      </c>
      <c r="D107" s="124">
        <v>153</v>
      </c>
      <c r="E107" s="32">
        <v>66</v>
      </c>
      <c r="F107" s="4"/>
      <c r="G107" s="64"/>
      <c r="H107" s="69"/>
    </row>
    <row r="108" spans="2:8" x14ac:dyDescent="0.2">
      <c r="B108" s="68"/>
      <c r="C108" s="20" t="s">
        <v>90</v>
      </c>
      <c r="D108" s="124" t="s">
        <v>81</v>
      </c>
      <c r="E108" s="32">
        <v>66</v>
      </c>
      <c r="F108" s="4"/>
      <c r="G108" s="64"/>
      <c r="H108" s="69"/>
    </row>
    <row r="109" spans="2:8" x14ac:dyDescent="0.2">
      <c r="B109" s="68"/>
      <c r="C109" s="20" t="s">
        <v>90</v>
      </c>
      <c r="D109" s="124" t="s">
        <v>82</v>
      </c>
      <c r="E109" s="32">
        <v>66</v>
      </c>
      <c r="F109" s="4"/>
      <c r="G109" s="184" t="s">
        <v>54</v>
      </c>
      <c r="H109" s="69"/>
    </row>
    <row r="110" spans="2:8" ht="17" thickBot="1" x14ac:dyDescent="0.25">
      <c r="B110" s="68"/>
      <c r="C110" s="23" t="s">
        <v>90</v>
      </c>
      <c r="D110" s="125" t="s">
        <v>83</v>
      </c>
      <c r="E110" s="35">
        <v>66</v>
      </c>
      <c r="F110" s="5"/>
      <c r="G110" s="185">
        <f>SUM(F87:F110)</f>
        <v>0</v>
      </c>
      <c r="H110" s="69"/>
    </row>
    <row r="111" spans="2:8" x14ac:dyDescent="0.2">
      <c r="B111" s="68"/>
      <c r="C111" s="62"/>
      <c r="D111" s="63"/>
      <c r="E111" s="70"/>
      <c r="F111" s="70"/>
      <c r="G111" s="64"/>
      <c r="H111" s="69"/>
    </row>
    <row r="112" spans="2:8" ht="17" thickBot="1" x14ac:dyDescent="0.25">
      <c r="B112" s="68"/>
      <c r="C112" s="62"/>
      <c r="D112" s="63"/>
      <c r="E112" s="70"/>
      <c r="F112" s="70"/>
      <c r="G112" s="64"/>
      <c r="H112" s="69"/>
    </row>
    <row r="113" spans="2:8" ht="17" thickBot="1" x14ac:dyDescent="0.25">
      <c r="B113" s="68"/>
      <c r="C113" s="178" t="s">
        <v>39</v>
      </c>
      <c r="D113" s="172" t="s">
        <v>9</v>
      </c>
      <c r="E113" s="172" t="s">
        <v>41</v>
      </c>
      <c r="F113" s="173" t="s">
        <v>15</v>
      </c>
      <c r="G113" s="64"/>
      <c r="H113" s="69"/>
    </row>
    <row r="114" spans="2:8" x14ac:dyDescent="0.2">
      <c r="B114" s="68"/>
      <c r="C114" s="17" t="s">
        <v>136</v>
      </c>
      <c r="D114" s="77" t="s">
        <v>137</v>
      </c>
      <c r="E114" s="61">
        <v>29.5</v>
      </c>
      <c r="F114" s="189"/>
      <c r="G114" s="64"/>
      <c r="H114" s="69"/>
    </row>
    <row r="115" spans="2:8" x14ac:dyDescent="0.2">
      <c r="B115" s="68"/>
      <c r="C115" s="20" t="s">
        <v>136</v>
      </c>
      <c r="D115" s="21" t="s">
        <v>140</v>
      </c>
      <c r="E115" s="32">
        <v>29.5</v>
      </c>
      <c r="F115" s="186"/>
      <c r="G115" s="184" t="s">
        <v>54</v>
      </c>
      <c r="H115" s="69"/>
    </row>
    <row r="116" spans="2:8" ht="17" thickBot="1" x14ac:dyDescent="0.25">
      <c r="B116" s="68"/>
      <c r="C116" s="23" t="s">
        <v>136</v>
      </c>
      <c r="D116" s="24" t="s">
        <v>141</v>
      </c>
      <c r="E116" s="35">
        <v>29.5</v>
      </c>
      <c r="F116" s="190"/>
      <c r="G116" s="185">
        <f>SUM(F114:F116)</f>
        <v>0</v>
      </c>
      <c r="H116" s="69"/>
    </row>
    <row r="117" spans="2:8" x14ac:dyDescent="0.2">
      <c r="B117" s="68"/>
      <c r="C117" s="62"/>
      <c r="D117" s="64"/>
      <c r="E117" s="70"/>
      <c r="F117" s="192"/>
      <c r="G117" s="64"/>
      <c r="H117" s="69"/>
    </row>
    <row r="118" spans="2:8" ht="17" thickBot="1" x14ac:dyDescent="0.25">
      <c r="B118" s="68"/>
      <c r="C118" s="62"/>
      <c r="D118" s="64"/>
      <c r="E118" s="70"/>
      <c r="F118" s="70"/>
      <c r="G118" s="64"/>
      <c r="H118" s="69"/>
    </row>
    <row r="119" spans="2:8" ht="17" thickBot="1" x14ac:dyDescent="0.25">
      <c r="B119" s="68"/>
      <c r="C119" s="37" t="s">
        <v>40</v>
      </c>
      <c r="D119" s="38" t="s">
        <v>9</v>
      </c>
      <c r="E119" s="38" t="s">
        <v>41</v>
      </c>
      <c r="F119" s="39" t="s">
        <v>15</v>
      </c>
      <c r="G119" s="64"/>
      <c r="H119" s="69"/>
    </row>
    <row r="120" spans="2:8" x14ac:dyDescent="0.2">
      <c r="B120" s="68"/>
      <c r="C120" s="45" t="s">
        <v>2</v>
      </c>
      <c r="D120" s="46">
        <v>37</v>
      </c>
      <c r="E120" s="42">
        <v>39</v>
      </c>
      <c r="F120" s="193"/>
      <c r="G120" s="64"/>
      <c r="H120" s="69"/>
    </row>
    <row r="121" spans="2:8" x14ac:dyDescent="0.2">
      <c r="B121" s="68"/>
      <c r="C121" s="47" t="s">
        <v>2</v>
      </c>
      <c r="D121" s="21">
        <v>38</v>
      </c>
      <c r="E121" s="32">
        <v>39</v>
      </c>
      <c r="F121" s="194"/>
      <c r="G121" s="64"/>
      <c r="H121" s="69"/>
    </row>
    <row r="122" spans="2:8" x14ac:dyDescent="0.2">
      <c r="B122" s="68"/>
      <c r="C122" s="47" t="s">
        <v>2</v>
      </c>
      <c r="D122" s="21">
        <v>39</v>
      </c>
      <c r="E122" s="32">
        <v>39</v>
      </c>
      <c r="F122" s="194"/>
      <c r="G122" s="64"/>
      <c r="H122" s="69"/>
    </row>
    <row r="123" spans="2:8" x14ac:dyDescent="0.2">
      <c r="B123" s="68"/>
      <c r="C123" s="47" t="s">
        <v>2</v>
      </c>
      <c r="D123" s="21">
        <v>40</v>
      </c>
      <c r="E123" s="32">
        <v>39</v>
      </c>
      <c r="F123" s="194"/>
      <c r="G123" s="64"/>
      <c r="H123" s="69"/>
    </row>
    <row r="124" spans="2:8" x14ac:dyDescent="0.2">
      <c r="B124" s="68"/>
      <c r="C124" s="47" t="s">
        <v>142</v>
      </c>
      <c r="D124" s="21">
        <v>41</v>
      </c>
      <c r="E124" s="32">
        <v>46</v>
      </c>
      <c r="F124" s="194"/>
      <c r="G124" s="64"/>
      <c r="H124" s="69"/>
    </row>
    <row r="125" spans="2:8" x14ac:dyDescent="0.2">
      <c r="B125" s="68"/>
      <c r="C125" s="47" t="s">
        <v>142</v>
      </c>
      <c r="D125" s="21">
        <v>42</v>
      </c>
      <c r="E125" s="32">
        <v>46</v>
      </c>
      <c r="F125" s="194"/>
      <c r="G125" s="64"/>
      <c r="H125" s="69"/>
    </row>
    <row r="126" spans="2:8" x14ac:dyDescent="0.2">
      <c r="B126" s="68"/>
      <c r="C126" s="47" t="s">
        <v>142</v>
      </c>
      <c r="D126" s="21">
        <v>43</v>
      </c>
      <c r="E126" s="32">
        <v>46</v>
      </c>
      <c r="F126" s="194"/>
      <c r="G126" s="64"/>
      <c r="H126" s="69"/>
    </row>
    <row r="127" spans="2:8" x14ac:dyDescent="0.2">
      <c r="B127" s="68"/>
      <c r="C127" s="47" t="s">
        <v>142</v>
      </c>
      <c r="D127" s="21">
        <v>44</v>
      </c>
      <c r="E127" s="32">
        <v>46</v>
      </c>
      <c r="F127" s="194"/>
      <c r="G127" s="64"/>
      <c r="H127" s="69"/>
    </row>
    <row r="128" spans="2:8" x14ac:dyDescent="0.2">
      <c r="B128" s="68"/>
      <c r="C128" s="47" t="s">
        <v>142</v>
      </c>
      <c r="D128" s="21">
        <v>45</v>
      </c>
      <c r="E128" s="32">
        <v>46</v>
      </c>
      <c r="F128" s="194"/>
      <c r="G128" s="64"/>
      <c r="H128" s="69"/>
    </row>
    <row r="129" spans="2:8" x14ac:dyDescent="0.2">
      <c r="B129" s="68"/>
      <c r="C129" s="47" t="s">
        <v>142</v>
      </c>
      <c r="D129" s="21">
        <v>46</v>
      </c>
      <c r="E129" s="32">
        <v>46</v>
      </c>
      <c r="F129" s="194"/>
      <c r="G129" s="184" t="s">
        <v>54</v>
      </c>
      <c r="H129" s="69"/>
    </row>
    <row r="130" spans="2:8" ht="17" thickBot="1" x14ac:dyDescent="0.25">
      <c r="B130" s="68"/>
      <c r="C130" s="48" t="s">
        <v>142</v>
      </c>
      <c r="D130" s="24">
        <v>47</v>
      </c>
      <c r="E130" s="35">
        <v>46</v>
      </c>
      <c r="F130" s="195"/>
      <c r="G130" s="201">
        <f>SUM(F120:F130)</f>
        <v>0</v>
      </c>
      <c r="H130" s="69"/>
    </row>
    <row r="131" spans="2:8" x14ac:dyDescent="0.2">
      <c r="B131" s="68"/>
      <c r="C131" s="62"/>
      <c r="D131" s="64"/>
      <c r="E131" s="70"/>
      <c r="F131" s="70"/>
      <c r="G131" s="64"/>
      <c r="H131" s="69"/>
    </row>
    <row r="132" spans="2:8" x14ac:dyDescent="0.2">
      <c r="B132" s="68"/>
      <c r="C132" s="62"/>
      <c r="D132" s="64"/>
      <c r="E132" s="70"/>
      <c r="F132" s="192"/>
      <c r="G132" s="64"/>
      <c r="H132" s="69"/>
    </row>
    <row r="133" spans="2:8" x14ac:dyDescent="0.2">
      <c r="B133" s="68"/>
      <c r="C133" s="62"/>
      <c r="D133" s="64"/>
      <c r="E133" s="70"/>
      <c r="F133" s="188"/>
      <c r="G133" s="64"/>
      <c r="H133" s="69"/>
    </row>
    <row r="134" spans="2:8" x14ac:dyDescent="0.2">
      <c r="B134" s="68"/>
      <c r="C134" s="62"/>
      <c r="D134" s="64"/>
      <c r="E134" s="70"/>
      <c r="F134" s="188"/>
      <c r="G134" s="64"/>
      <c r="H134" s="69"/>
    </row>
    <row r="135" spans="2:8" x14ac:dyDescent="0.2">
      <c r="B135" s="68"/>
      <c r="C135" s="62"/>
      <c r="D135" s="64"/>
      <c r="E135" s="70"/>
      <c r="F135" s="188"/>
      <c r="G135" s="64"/>
      <c r="H135" s="69"/>
    </row>
    <row r="136" spans="2:8" x14ac:dyDescent="0.2">
      <c r="B136" s="68"/>
      <c r="C136" s="62"/>
      <c r="D136" s="64"/>
      <c r="E136" s="70"/>
      <c r="F136" s="188"/>
      <c r="G136" s="64"/>
      <c r="H136" s="69"/>
    </row>
    <row r="137" spans="2:8" x14ac:dyDescent="0.2">
      <c r="B137" s="68"/>
      <c r="C137" s="62"/>
      <c r="D137" s="64"/>
      <c r="E137" s="70"/>
      <c r="F137" s="188"/>
      <c r="G137" s="64"/>
      <c r="H137" s="69"/>
    </row>
    <row r="138" spans="2:8" ht="17" thickBot="1" x14ac:dyDescent="0.25">
      <c r="B138" s="71"/>
      <c r="C138" s="72"/>
      <c r="D138" s="72"/>
      <c r="E138" s="72"/>
      <c r="F138" s="72"/>
      <c r="G138" s="72"/>
      <c r="H138" s="74"/>
    </row>
    <row r="139" spans="2:8" ht="17" thickTop="1" x14ac:dyDescent="0.2"/>
  </sheetData>
  <sheetProtection password="C7AE" sheet="1" objects="1" scenarios="1"/>
  <mergeCells count="3">
    <mergeCell ref="C25:F25"/>
    <mergeCell ref="C77:F77"/>
    <mergeCell ref="C2:G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3"/>
  <sheetViews>
    <sheetView workbookViewId="0">
      <selection activeCell="F5" sqref="F5:G5"/>
    </sheetView>
  </sheetViews>
  <sheetFormatPr baseColWidth="10" defaultColWidth="10.83203125" defaultRowHeight="16" x14ac:dyDescent="0.2"/>
  <cols>
    <col min="1" max="1" width="10.83203125" style="9"/>
    <col min="2" max="2" width="17.33203125" style="9" customWidth="1"/>
    <col min="3" max="3" width="10.83203125" style="9"/>
    <col min="4" max="4" width="16" style="9" customWidth="1"/>
    <col min="5" max="5" width="20.6640625" style="9" customWidth="1"/>
    <col min="6" max="6" width="14.1640625" style="9" customWidth="1"/>
    <col min="7" max="16384" width="10.83203125" style="9"/>
  </cols>
  <sheetData>
    <row r="2" spans="2:7" x14ac:dyDescent="0.2">
      <c r="C2" s="222" t="s">
        <v>57</v>
      </c>
      <c r="D2" s="222"/>
      <c r="E2" s="222"/>
    </row>
    <row r="3" spans="2:7" x14ac:dyDescent="0.2">
      <c r="C3" s="222"/>
      <c r="D3" s="222"/>
      <c r="E3" s="222"/>
    </row>
    <row r="4" spans="2:7" ht="17" thickBot="1" x14ac:dyDescent="0.25"/>
    <row r="5" spans="2:7" x14ac:dyDescent="0.2">
      <c r="B5" s="17" t="s">
        <v>0</v>
      </c>
      <c r="C5" s="18" t="s">
        <v>14</v>
      </c>
      <c r="D5" s="18" t="s">
        <v>13</v>
      </c>
      <c r="E5" s="18" t="s">
        <v>12</v>
      </c>
      <c r="F5" s="18" t="s">
        <v>11</v>
      </c>
      <c r="G5" s="108" t="s">
        <v>10</v>
      </c>
    </row>
    <row r="6" spans="2:7" x14ac:dyDescent="0.2">
      <c r="B6" s="20" t="s">
        <v>70</v>
      </c>
      <c r="C6" s="31">
        <v>120</v>
      </c>
      <c r="D6" s="42">
        <v>82</v>
      </c>
      <c r="E6" s="42">
        <v>179</v>
      </c>
      <c r="F6" s="92"/>
      <c r="G6" s="22">
        <f>F6*D6</f>
        <v>0</v>
      </c>
    </row>
    <row r="7" spans="2:7" x14ac:dyDescent="0.2">
      <c r="B7" s="20" t="s">
        <v>70</v>
      </c>
      <c r="C7" s="31">
        <v>126</v>
      </c>
      <c r="D7" s="42">
        <v>82</v>
      </c>
      <c r="E7" s="42">
        <v>179</v>
      </c>
      <c r="F7" s="92"/>
      <c r="G7" s="22">
        <f t="shared" ref="G7:G13" si="0">F7*D7</f>
        <v>0</v>
      </c>
    </row>
    <row r="8" spans="2:7" x14ac:dyDescent="0.2">
      <c r="B8" s="20" t="s">
        <v>70</v>
      </c>
      <c r="C8" s="31">
        <v>132</v>
      </c>
      <c r="D8" s="42">
        <v>82</v>
      </c>
      <c r="E8" s="42">
        <v>179</v>
      </c>
      <c r="F8" s="92"/>
      <c r="G8" s="22">
        <f t="shared" si="0"/>
        <v>0</v>
      </c>
    </row>
    <row r="9" spans="2:7" ht="17" thickBot="1" x14ac:dyDescent="0.25">
      <c r="B9" s="23" t="s">
        <v>70</v>
      </c>
      <c r="C9" s="34">
        <v>138</v>
      </c>
      <c r="D9" s="57">
        <v>82</v>
      </c>
      <c r="E9" s="57">
        <v>179</v>
      </c>
      <c r="F9" s="93"/>
      <c r="G9" s="25">
        <f t="shared" si="0"/>
        <v>0</v>
      </c>
    </row>
    <row r="10" spans="2:7" x14ac:dyDescent="0.2">
      <c r="B10" s="17" t="s">
        <v>71</v>
      </c>
      <c r="C10" s="60">
        <v>141</v>
      </c>
      <c r="D10" s="61">
        <v>97</v>
      </c>
      <c r="E10" s="61">
        <v>199</v>
      </c>
      <c r="F10" s="110"/>
      <c r="G10" s="111">
        <f t="shared" si="0"/>
        <v>0</v>
      </c>
    </row>
    <row r="11" spans="2:7" x14ac:dyDescent="0.2">
      <c r="B11" s="20" t="s">
        <v>71</v>
      </c>
      <c r="C11" s="31">
        <v>144</v>
      </c>
      <c r="D11" s="42">
        <v>97</v>
      </c>
      <c r="E11" s="42">
        <v>199</v>
      </c>
      <c r="F11" s="92"/>
      <c r="G11" s="22">
        <f t="shared" si="0"/>
        <v>0</v>
      </c>
    </row>
    <row r="12" spans="2:7" x14ac:dyDescent="0.2">
      <c r="B12" s="20" t="s">
        <v>71</v>
      </c>
      <c r="C12" s="31">
        <v>147</v>
      </c>
      <c r="D12" s="42">
        <v>97</v>
      </c>
      <c r="E12" s="42">
        <v>199</v>
      </c>
      <c r="F12" s="92"/>
      <c r="G12" s="22">
        <f t="shared" si="0"/>
        <v>0</v>
      </c>
    </row>
    <row r="13" spans="2:7" ht="17" thickBot="1" x14ac:dyDescent="0.25">
      <c r="B13" s="23" t="s">
        <v>71</v>
      </c>
      <c r="C13" s="106">
        <v>152</v>
      </c>
      <c r="D13" s="57">
        <v>97</v>
      </c>
      <c r="E13" s="57">
        <v>199</v>
      </c>
      <c r="F13" s="93"/>
      <c r="G13" s="22">
        <f t="shared" si="0"/>
        <v>0</v>
      </c>
    </row>
    <row r="15" spans="2:7" ht="17" thickBot="1" x14ac:dyDescent="0.25"/>
    <row r="16" spans="2:7" x14ac:dyDescent="0.2">
      <c r="B16" s="17" t="s">
        <v>0</v>
      </c>
      <c r="C16" s="18" t="s">
        <v>14</v>
      </c>
      <c r="D16" s="18" t="s">
        <v>10</v>
      </c>
      <c r="E16" s="18" t="s">
        <v>12</v>
      </c>
      <c r="F16" s="18" t="s">
        <v>11</v>
      </c>
      <c r="G16" s="108" t="s">
        <v>10</v>
      </c>
    </row>
    <row r="17" spans="2:7" x14ac:dyDescent="0.2">
      <c r="B17" s="20" t="s">
        <v>72</v>
      </c>
      <c r="C17" s="31">
        <v>120</v>
      </c>
      <c r="D17" s="32">
        <v>82</v>
      </c>
      <c r="E17" s="32">
        <v>179</v>
      </c>
      <c r="F17" s="92"/>
      <c r="G17" s="22">
        <f>F17*D17</f>
        <v>0</v>
      </c>
    </row>
    <row r="18" spans="2:7" x14ac:dyDescent="0.2">
      <c r="B18" s="20" t="s">
        <v>72</v>
      </c>
      <c r="C18" s="31">
        <v>126</v>
      </c>
      <c r="D18" s="32">
        <v>82</v>
      </c>
      <c r="E18" s="32">
        <v>179</v>
      </c>
      <c r="F18" s="92"/>
      <c r="G18" s="22">
        <f t="shared" ref="G18:G26" si="1">F18*D18</f>
        <v>0</v>
      </c>
    </row>
    <row r="19" spans="2:7" x14ac:dyDescent="0.2">
      <c r="B19" s="20" t="s">
        <v>72</v>
      </c>
      <c r="C19" s="31">
        <v>132</v>
      </c>
      <c r="D19" s="32">
        <v>82</v>
      </c>
      <c r="E19" s="32">
        <v>179</v>
      </c>
      <c r="F19" s="92"/>
      <c r="G19" s="22">
        <f t="shared" si="1"/>
        <v>0</v>
      </c>
    </row>
    <row r="20" spans="2:7" ht="17" thickBot="1" x14ac:dyDescent="0.25">
      <c r="B20" s="23" t="s">
        <v>72</v>
      </c>
      <c r="C20" s="34">
        <v>138</v>
      </c>
      <c r="D20" s="35">
        <v>82</v>
      </c>
      <c r="E20" s="35">
        <v>179</v>
      </c>
      <c r="F20" s="93"/>
      <c r="G20" s="25">
        <f t="shared" si="1"/>
        <v>0</v>
      </c>
    </row>
    <row r="21" spans="2:7" x14ac:dyDescent="0.2">
      <c r="B21" s="40" t="s">
        <v>73</v>
      </c>
      <c r="C21" s="41">
        <v>141</v>
      </c>
      <c r="D21" s="42">
        <v>97</v>
      </c>
      <c r="E21" s="42">
        <v>199</v>
      </c>
      <c r="F21" s="91"/>
      <c r="G21" s="43">
        <f t="shared" si="1"/>
        <v>0</v>
      </c>
    </row>
    <row r="22" spans="2:7" x14ac:dyDescent="0.2">
      <c r="B22" s="20" t="s">
        <v>73</v>
      </c>
      <c r="C22" s="31">
        <v>144</v>
      </c>
      <c r="D22" s="32">
        <v>97</v>
      </c>
      <c r="E22" s="32">
        <v>199</v>
      </c>
      <c r="F22" s="92"/>
      <c r="G22" s="22">
        <f t="shared" si="1"/>
        <v>0</v>
      </c>
    </row>
    <row r="23" spans="2:7" x14ac:dyDescent="0.2">
      <c r="B23" s="20" t="s">
        <v>73</v>
      </c>
      <c r="C23" s="31">
        <v>147</v>
      </c>
      <c r="D23" s="32">
        <v>97</v>
      </c>
      <c r="E23" s="32">
        <v>199</v>
      </c>
      <c r="F23" s="92"/>
      <c r="G23" s="22">
        <f t="shared" si="1"/>
        <v>0</v>
      </c>
    </row>
    <row r="24" spans="2:7" x14ac:dyDescent="0.2">
      <c r="B24" s="20" t="s">
        <v>73</v>
      </c>
      <c r="C24" s="107">
        <v>152</v>
      </c>
      <c r="D24" s="32">
        <v>97</v>
      </c>
      <c r="E24" s="32">
        <v>199</v>
      </c>
      <c r="F24" s="92"/>
      <c r="G24" s="22">
        <f t="shared" si="1"/>
        <v>0</v>
      </c>
    </row>
    <row r="25" spans="2:7" x14ac:dyDescent="0.2">
      <c r="B25" s="20" t="s">
        <v>73</v>
      </c>
      <c r="C25" s="107">
        <v>156</v>
      </c>
      <c r="D25" s="32">
        <v>97</v>
      </c>
      <c r="E25" s="32">
        <v>199</v>
      </c>
      <c r="F25" s="92"/>
      <c r="G25" s="22">
        <f t="shared" si="1"/>
        <v>0</v>
      </c>
    </row>
    <row r="26" spans="2:7" ht="17" thickBot="1" x14ac:dyDescent="0.25">
      <c r="B26" s="23" t="s">
        <v>73</v>
      </c>
      <c r="C26" s="106">
        <v>160</v>
      </c>
      <c r="D26" s="35">
        <v>97</v>
      </c>
      <c r="E26" s="35">
        <v>199</v>
      </c>
      <c r="F26" s="128"/>
      <c r="G26" s="22">
        <f t="shared" si="1"/>
        <v>0</v>
      </c>
    </row>
    <row r="28" spans="2:7" ht="17" thickBot="1" x14ac:dyDescent="0.25"/>
    <row r="29" spans="2:7" x14ac:dyDescent="0.2">
      <c r="B29" s="17" t="s">
        <v>0</v>
      </c>
      <c r="C29" s="18" t="s">
        <v>14</v>
      </c>
      <c r="D29" s="18" t="s">
        <v>10</v>
      </c>
      <c r="E29" s="18" t="s">
        <v>12</v>
      </c>
      <c r="F29" s="18" t="s">
        <v>11</v>
      </c>
      <c r="G29" s="108" t="s">
        <v>10</v>
      </c>
    </row>
    <row r="30" spans="2:7" x14ac:dyDescent="0.2">
      <c r="B30" s="20" t="s">
        <v>74</v>
      </c>
      <c r="C30" s="112">
        <v>100</v>
      </c>
      <c r="D30" s="32">
        <v>82</v>
      </c>
      <c r="E30" s="32">
        <v>179</v>
      </c>
      <c r="F30" s="92"/>
      <c r="G30" s="22">
        <f>F30*D30</f>
        <v>0</v>
      </c>
    </row>
    <row r="31" spans="2:7" x14ac:dyDescent="0.2">
      <c r="B31" s="20" t="s">
        <v>74</v>
      </c>
      <c r="C31" s="112">
        <v>110</v>
      </c>
      <c r="D31" s="32">
        <v>82</v>
      </c>
      <c r="E31" s="32">
        <v>179</v>
      </c>
      <c r="F31" s="92"/>
      <c r="G31" s="22">
        <f t="shared" ref="G31:G44" si="2">F31*D31</f>
        <v>0</v>
      </c>
    </row>
    <row r="32" spans="2:7" x14ac:dyDescent="0.2">
      <c r="B32" s="20" t="s">
        <v>74</v>
      </c>
      <c r="C32" s="112">
        <v>115</v>
      </c>
      <c r="D32" s="32">
        <v>82</v>
      </c>
      <c r="E32" s="32">
        <v>179</v>
      </c>
      <c r="F32" s="92"/>
      <c r="G32" s="22">
        <f t="shared" si="2"/>
        <v>0</v>
      </c>
    </row>
    <row r="33" spans="2:7" x14ac:dyDescent="0.2">
      <c r="B33" s="20" t="s">
        <v>74</v>
      </c>
      <c r="C33" s="112">
        <v>120</v>
      </c>
      <c r="D33" s="32">
        <v>82</v>
      </c>
      <c r="E33" s="32">
        <v>179</v>
      </c>
      <c r="F33" s="92"/>
      <c r="G33" s="22">
        <f t="shared" si="2"/>
        <v>0</v>
      </c>
    </row>
    <row r="34" spans="2:7" x14ac:dyDescent="0.2">
      <c r="B34" s="20" t="s">
        <v>74</v>
      </c>
      <c r="C34" s="112">
        <v>125</v>
      </c>
      <c r="D34" s="32">
        <v>82</v>
      </c>
      <c r="E34" s="32">
        <v>179</v>
      </c>
      <c r="F34" s="92"/>
      <c r="G34" s="22">
        <f t="shared" si="2"/>
        <v>0</v>
      </c>
    </row>
    <row r="35" spans="2:7" x14ac:dyDescent="0.2">
      <c r="B35" s="20" t="s">
        <v>74</v>
      </c>
      <c r="C35" s="112">
        <v>133</v>
      </c>
      <c r="D35" s="32">
        <v>82</v>
      </c>
      <c r="E35" s="32">
        <v>179</v>
      </c>
      <c r="F35" s="92"/>
      <c r="G35" s="22">
        <f t="shared" si="2"/>
        <v>0</v>
      </c>
    </row>
    <row r="36" spans="2:7" x14ac:dyDescent="0.2">
      <c r="B36" s="20" t="s">
        <v>74</v>
      </c>
      <c r="C36" s="112">
        <v>136</v>
      </c>
      <c r="D36" s="32">
        <v>82</v>
      </c>
      <c r="E36" s="32">
        <v>179</v>
      </c>
      <c r="F36" s="92"/>
      <c r="G36" s="22">
        <f t="shared" si="2"/>
        <v>0</v>
      </c>
    </row>
    <row r="37" spans="2:7" ht="17" thickBot="1" x14ac:dyDescent="0.25">
      <c r="B37" s="23" t="s">
        <v>74</v>
      </c>
      <c r="C37" s="113">
        <v>139</v>
      </c>
      <c r="D37" s="35">
        <v>82</v>
      </c>
      <c r="E37" s="35">
        <v>179</v>
      </c>
      <c r="F37" s="93"/>
      <c r="G37" s="25">
        <f t="shared" si="2"/>
        <v>0</v>
      </c>
    </row>
    <row r="38" spans="2:7" x14ac:dyDescent="0.2">
      <c r="B38" s="17" t="s">
        <v>75</v>
      </c>
      <c r="C38" s="114">
        <v>143</v>
      </c>
      <c r="D38" s="61">
        <v>97</v>
      </c>
      <c r="E38" s="61">
        <v>199</v>
      </c>
      <c r="F38" s="110"/>
      <c r="G38" s="111">
        <f t="shared" si="2"/>
        <v>0</v>
      </c>
    </row>
    <row r="39" spans="2:7" x14ac:dyDescent="0.2">
      <c r="B39" s="20" t="s">
        <v>75</v>
      </c>
      <c r="C39" s="112">
        <v>147</v>
      </c>
      <c r="D39" s="32">
        <v>97</v>
      </c>
      <c r="E39" s="32">
        <v>199</v>
      </c>
      <c r="F39" s="92"/>
      <c r="G39" s="22">
        <f t="shared" si="2"/>
        <v>0</v>
      </c>
    </row>
    <row r="40" spans="2:7" x14ac:dyDescent="0.2">
      <c r="B40" s="20" t="s">
        <v>75</v>
      </c>
      <c r="C40" s="115">
        <v>151</v>
      </c>
      <c r="D40" s="32">
        <v>97</v>
      </c>
      <c r="E40" s="32">
        <v>199</v>
      </c>
      <c r="F40" s="92"/>
      <c r="G40" s="22">
        <f t="shared" si="2"/>
        <v>0</v>
      </c>
    </row>
    <row r="41" spans="2:7" x14ac:dyDescent="0.2">
      <c r="B41" s="20" t="s">
        <v>75</v>
      </c>
      <c r="C41" s="115">
        <v>154</v>
      </c>
      <c r="D41" s="32">
        <v>97</v>
      </c>
      <c r="E41" s="32">
        <v>199</v>
      </c>
      <c r="F41" s="92"/>
      <c r="G41" s="22">
        <f t="shared" si="2"/>
        <v>0</v>
      </c>
    </row>
    <row r="42" spans="2:7" x14ac:dyDescent="0.2">
      <c r="B42" s="20" t="s">
        <v>75</v>
      </c>
      <c r="C42" s="115">
        <v>157</v>
      </c>
      <c r="D42" s="32">
        <v>97</v>
      </c>
      <c r="E42" s="32">
        <v>199</v>
      </c>
      <c r="F42" s="92"/>
      <c r="G42" s="22">
        <f t="shared" si="2"/>
        <v>0</v>
      </c>
    </row>
    <row r="43" spans="2:7" x14ac:dyDescent="0.2">
      <c r="B43" s="20" t="s">
        <v>75</v>
      </c>
      <c r="C43" s="115">
        <v>160</v>
      </c>
      <c r="D43" s="32">
        <v>97</v>
      </c>
      <c r="E43" s="32">
        <v>199</v>
      </c>
      <c r="F43" s="92"/>
      <c r="G43" s="22">
        <f t="shared" si="2"/>
        <v>0</v>
      </c>
    </row>
    <row r="44" spans="2:7" ht="17" thickBot="1" x14ac:dyDescent="0.25">
      <c r="B44" s="23" t="s">
        <v>75</v>
      </c>
      <c r="C44" s="116">
        <v>163</v>
      </c>
      <c r="D44" s="35">
        <v>97</v>
      </c>
      <c r="E44" s="35">
        <v>199</v>
      </c>
      <c r="F44" s="93"/>
      <c r="G44" s="22">
        <f t="shared" si="2"/>
        <v>0</v>
      </c>
    </row>
    <row r="46" spans="2:7" ht="17" thickBot="1" x14ac:dyDescent="0.25"/>
    <row r="47" spans="2:7" x14ac:dyDescent="0.2">
      <c r="B47" s="17" t="s">
        <v>0</v>
      </c>
      <c r="C47" s="18" t="s">
        <v>14</v>
      </c>
      <c r="D47" s="18" t="s">
        <v>10</v>
      </c>
      <c r="E47" s="18" t="s">
        <v>12</v>
      </c>
      <c r="F47" s="18" t="s">
        <v>11</v>
      </c>
      <c r="G47" s="19" t="s">
        <v>10</v>
      </c>
    </row>
    <row r="48" spans="2:7" x14ac:dyDescent="0.2">
      <c r="B48" s="20" t="s">
        <v>76</v>
      </c>
      <c r="C48" s="112">
        <v>100</v>
      </c>
      <c r="D48" s="32">
        <v>82</v>
      </c>
      <c r="E48" s="32">
        <v>179</v>
      </c>
      <c r="F48" s="92"/>
      <c r="G48" s="22">
        <f>F48*D48</f>
        <v>0</v>
      </c>
    </row>
    <row r="49" spans="2:7" x14ac:dyDescent="0.2">
      <c r="B49" s="20" t="s">
        <v>76</v>
      </c>
      <c r="C49" s="112">
        <v>110</v>
      </c>
      <c r="D49" s="32">
        <v>82</v>
      </c>
      <c r="E49" s="32">
        <v>179</v>
      </c>
      <c r="F49" s="92"/>
      <c r="G49" s="22">
        <f t="shared" ref="G49:G58" si="3">F49*D49</f>
        <v>0</v>
      </c>
    </row>
    <row r="50" spans="2:7" x14ac:dyDescent="0.2">
      <c r="B50" s="20" t="s">
        <v>76</v>
      </c>
      <c r="C50" s="112">
        <v>115</v>
      </c>
      <c r="D50" s="32">
        <v>82</v>
      </c>
      <c r="E50" s="32">
        <v>179</v>
      </c>
      <c r="F50" s="92"/>
      <c r="G50" s="22">
        <f t="shared" si="3"/>
        <v>0</v>
      </c>
    </row>
    <row r="51" spans="2:7" x14ac:dyDescent="0.2">
      <c r="B51" s="20" t="s">
        <v>76</v>
      </c>
      <c r="C51" s="112">
        <v>120</v>
      </c>
      <c r="D51" s="32">
        <v>82</v>
      </c>
      <c r="E51" s="32">
        <v>179</v>
      </c>
      <c r="F51" s="92"/>
      <c r="G51" s="22">
        <f t="shared" si="3"/>
        <v>0</v>
      </c>
    </row>
    <row r="52" spans="2:7" x14ac:dyDescent="0.2">
      <c r="B52" s="20" t="s">
        <v>76</v>
      </c>
      <c r="C52" s="117">
        <v>125</v>
      </c>
      <c r="D52" s="32">
        <v>82</v>
      </c>
      <c r="E52" s="32">
        <v>179</v>
      </c>
      <c r="F52" s="92"/>
      <c r="G52" s="22">
        <f t="shared" si="3"/>
        <v>0</v>
      </c>
    </row>
    <row r="53" spans="2:7" x14ac:dyDescent="0.2">
      <c r="B53" s="20" t="s">
        <v>76</v>
      </c>
      <c r="C53" s="117">
        <v>130</v>
      </c>
      <c r="D53" s="32">
        <v>82</v>
      </c>
      <c r="E53" s="32">
        <v>179</v>
      </c>
      <c r="F53" s="92"/>
      <c r="G53" s="22">
        <f t="shared" si="3"/>
        <v>0</v>
      </c>
    </row>
    <row r="54" spans="2:7" x14ac:dyDescent="0.2">
      <c r="B54" s="20" t="s">
        <v>76</v>
      </c>
      <c r="C54" s="118">
        <v>134</v>
      </c>
      <c r="D54" s="32">
        <v>82</v>
      </c>
      <c r="E54" s="32">
        <v>179</v>
      </c>
      <c r="F54" s="92"/>
      <c r="G54" s="22">
        <f t="shared" si="3"/>
        <v>0</v>
      </c>
    </row>
    <row r="55" spans="2:7" ht="17" thickBot="1" x14ac:dyDescent="0.25">
      <c r="B55" s="23" t="s">
        <v>76</v>
      </c>
      <c r="C55" s="119">
        <v>138</v>
      </c>
      <c r="D55" s="35">
        <v>82</v>
      </c>
      <c r="E55" s="35">
        <v>179</v>
      </c>
      <c r="F55" s="93"/>
      <c r="G55" s="25">
        <f t="shared" si="3"/>
        <v>0</v>
      </c>
    </row>
    <row r="56" spans="2:7" x14ac:dyDescent="0.2">
      <c r="B56" s="17" t="s">
        <v>77</v>
      </c>
      <c r="C56" s="120">
        <v>142</v>
      </c>
      <c r="D56" s="61">
        <v>97</v>
      </c>
      <c r="E56" s="61">
        <v>199</v>
      </c>
      <c r="F56" s="110"/>
      <c r="G56" s="111">
        <f t="shared" si="3"/>
        <v>0</v>
      </c>
    </row>
    <row r="57" spans="2:7" x14ac:dyDescent="0.2">
      <c r="B57" s="20" t="s">
        <v>77</v>
      </c>
      <c r="C57" s="118">
        <v>145</v>
      </c>
      <c r="D57" s="32">
        <v>97</v>
      </c>
      <c r="E57" s="32">
        <v>199</v>
      </c>
      <c r="F57" s="92"/>
      <c r="G57" s="22">
        <f t="shared" si="3"/>
        <v>0</v>
      </c>
    </row>
    <row r="58" spans="2:7" ht="17" thickBot="1" x14ac:dyDescent="0.25">
      <c r="B58" s="23" t="s">
        <v>77</v>
      </c>
      <c r="C58" s="121">
        <v>148</v>
      </c>
      <c r="D58" s="35">
        <v>97</v>
      </c>
      <c r="E58" s="35">
        <v>199</v>
      </c>
      <c r="F58" s="93"/>
      <c r="G58" s="25">
        <f t="shared" si="3"/>
        <v>0</v>
      </c>
    </row>
    <row r="60" spans="2:7" ht="17" thickBot="1" x14ac:dyDescent="0.25"/>
    <row r="61" spans="2:7" x14ac:dyDescent="0.2">
      <c r="B61" s="17" t="s">
        <v>0</v>
      </c>
      <c r="C61" s="18" t="s">
        <v>14</v>
      </c>
      <c r="D61" s="18" t="s">
        <v>10</v>
      </c>
      <c r="E61" s="18" t="s">
        <v>12</v>
      </c>
      <c r="F61" s="18" t="s">
        <v>11</v>
      </c>
      <c r="G61" s="19" t="s">
        <v>10</v>
      </c>
    </row>
    <row r="62" spans="2:7" x14ac:dyDescent="0.2">
      <c r="B62" s="122" t="s">
        <v>78</v>
      </c>
      <c r="C62" s="31">
        <v>80</v>
      </c>
      <c r="D62" s="32">
        <v>68</v>
      </c>
      <c r="E62" s="32">
        <v>139</v>
      </c>
      <c r="F62" s="92"/>
      <c r="G62" s="22">
        <f>F62*D62</f>
        <v>0</v>
      </c>
    </row>
    <row r="63" spans="2:7" x14ac:dyDescent="0.2">
      <c r="B63" s="122" t="s">
        <v>78</v>
      </c>
      <c r="C63" s="31">
        <v>90</v>
      </c>
      <c r="D63" s="32">
        <v>68</v>
      </c>
      <c r="E63" s="32">
        <v>139</v>
      </c>
      <c r="F63" s="92"/>
      <c r="G63" s="22">
        <f t="shared" ref="G63:G78" si="4">F63*D63</f>
        <v>0</v>
      </c>
    </row>
    <row r="64" spans="2:7" ht="17" thickBot="1" x14ac:dyDescent="0.25">
      <c r="B64" s="126" t="s">
        <v>78</v>
      </c>
      <c r="C64" s="34">
        <v>100</v>
      </c>
      <c r="D64" s="35">
        <v>68</v>
      </c>
      <c r="E64" s="35">
        <v>139</v>
      </c>
      <c r="F64" s="93"/>
      <c r="G64" s="25">
        <f t="shared" si="4"/>
        <v>0</v>
      </c>
    </row>
    <row r="65" spans="2:7" x14ac:dyDescent="0.2">
      <c r="B65" s="127" t="s">
        <v>79</v>
      </c>
      <c r="C65" s="60">
        <v>110</v>
      </c>
      <c r="D65" s="61">
        <v>71.5</v>
      </c>
      <c r="E65" s="61">
        <v>149</v>
      </c>
      <c r="F65" s="110"/>
      <c r="G65" s="111">
        <f t="shared" si="4"/>
        <v>0</v>
      </c>
    </row>
    <row r="66" spans="2:7" x14ac:dyDescent="0.2">
      <c r="B66" s="122" t="s">
        <v>79</v>
      </c>
      <c r="C66" s="31">
        <v>115</v>
      </c>
      <c r="D66" s="32">
        <v>71.5</v>
      </c>
      <c r="E66" s="32">
        <v>149</v>
      </c>
      <c r="F66" s="92"/>
      <c r="G66" s="22">
        <f t="shared" si="4"/>
        <v>0</v>
      </c>
    </row>
    <row r="67" spans="2:7" x14ac:dyDescent="0.2">
      <c r="B67" s="122" t="s">
        <v>79</v>
      </c>
      <c r="C67" s="31">
        <v>120</v>
      </c>
      <c r="D67" s="32">
        <v>71.5</v>
      </c>
      <c r="E67" s="32">
        <v>149</v>
      </c>
      <c r="F67" s="92"/>
      <c r="G67" s="22">
        <f t="shared" si="4"/>
        <v>0</v>
      </c>
    </row>
    <row r="68" spans="2:7" x14ac:dyDescent="0.2">
      <c r="B68" s="122" t="s">
        <v>79</v>
      </c>
      <c r="C68" s="31">
        <v>125</v>
      </c>
      <c r="D68" s="32">
        <v>71.5</v>
      </c>
      <c r="E68" s="32">
        <v>149</v>
      </c>
      <c r="F68" s="92"/>
      <c r="G68" s="22">
        <f t="shared" si="4"/>
        <v>0</v>
      </c>
    </row>
    <row r="69" spans="2:7" x14ac:dyDescent="0.2">
      <c r="B69" s="122" t="s">
        <v>79</v>
      </c>
      <c r="C69" s="31">
        <v>130</v>
      </c>
      <c r="D69" s="32">
        <v>71.5</v>
      </c>
      <c r="E69" s="32">
        <v>149</v>
      </c>
      <c r="F69" s="129"/>
      <c r="G69" s="22">
        <f t="shared" si="4"/>
        <v>0</v>
      </c>
    </row>
    <row r="70" spans="2:7" x14ac:dyDescent="0.2">
      <c r="B70" s="122" t="s">
        <v>79</v>
      </c>
      <c r="C70" s="31">
        <v>136</v>
      </c>
      <c r="D70" s="32">
        <v>71.5</v>
      </c>
      <c r="E70" s="32">
        <v>149</v>
      </c>
      <c r="F70" s="129"/>
      <c r="G70" s="22">
        <f t="shared" si="4"/>
        <v>0</v>
      </c>
    </row>
    <row r="71" spans="2:7" ht="17" thickBot="1" x14ac:dyDescent="0.25">
      <c r="B71" s="126" t="s">
        <v>79</v>
      </c>
      <c r="C71" s="34">
        <v>140</v>
      </c>
      <c r="D71" s="35">
        <v>71.5</v>
      </c>
      <c r="E71" s="35">
        <v>149</v>
      </c>
      <c r="F71" s="128"/>
      <c r="G71" s="25">
        <f t="shared" si="4"/>
        <v>0</v>
      </c>
    </row>
    <row r="72" spans="2:7" x14ac:dyDescent="0.2">
      <c r="B72" s="17" t="s">
        <v>80</v>
      </c>
      <c r="C72" s="123">
        <v>144</v>
      </c>
      <c r="D72" s="61">
        <v>77.5</v>
      </c>
      <c r="E72" s="61">
        <v>159</v>
      </c>
      <c r="F72" s="132"/>
      <c r="G72" s="111">
        <f t="shared" si="4"/>
        <v>0</v>
      </c>
    </row>
    <row r="73" spans="2:7" x14ac:dyDescent="0.2">
      <c r="B73" s="20" t="s">
        <v>80</v>
      </c>
      <c r="C73" s="124">
        <v>148</v>
      </c>
      <c r="D73" s="32">
        <v>77.5</v>
      </c>
      <c r="E73" s="32">
        <v>159</v>
      </c>
      <c r="F73" s="129"/>
      <c r="G73" s="22">
        <f t="shared" si="4"/>
        <v>0</v>
      </c>
    </row>
    <row r="74" spans="2:7" x14ac:dyDescent="0.2">
      <c r="B74" s="20" t="s">
        <v>80</v>
      </c>
      <c r="C74" s="124">
        <v>151</v>
      </c>
      <c r="D74" s="32">
        <v>77.5</v>
      </c>
      <c r="E74" s="32">
        <v>159</v>
      </c>
      <c r="F74" s="129"/>
      <c r="G74" s="22">
        <f t="shared" si="4"/>
        <v>0</v>
      </c>
    </row>
    <row r="75" spans="2:7" x14ac:dyDescent="0.2">
      <c r="B75" s="20" t="s">
        <v>80</v>
      </c>
      <c r="C75" s="124">
        <v>153</v>
      </c>
      <c r="D75" s="32">
        <v>77.5</v>
      </c>
      <c r="E75" s="32">
        <v>159</v>
      </c>
      <c r="F75" s="129"/>
      <c r="G75" s="22">
        <f t="shared" si="4"/>
        <v>0</v>
      </c>
    </row>
    <row r="76" spans="2:7" x14ac:dyDescent="0.2">
      <c r="B76" s="20" t="s">
        <v>80</v>
      </c>
      <c r="C76" s="124" t="s">
        <v>81</v>
      </c>
      <c r="D76" s="32">
        <v>77.5</v>
      </c>
      <c r="E76" s="32">
        <v>159</v>
      </c>
      <c r="F76" s="129"/>
      <c r="G76" s="22">
        <f t="shared" si="4"/>
        <v>0</v>
      </c>
    </row>
    <row r="77" spans="2:7" x14ac:dyDescent="0.2">
      <c r="B77" s="20" t="s">
        <v>80</v>
      </c>
      <c r="C77" s="124" t="s">
        <v>82</v>
      </c>
      <c r="D77" s="32">
        <v>77.5</v>
      </c>
      <c r="E77" s="32">
        <v>159</v>
      </c>
      <c r="F77" s="129"/>
      <c r="G77" s="22">
        <f t="shared" si="4"/>
        <v>0</v>
      </c>
    </row>
    <row r="78" spans="2:7" ht="17" thickBot="1" x14ac:dyDescent="0.25">
      <c r="B78" s="23" t="s">
        <v>80</v>
      </c>
      <c r="C78" s="125" t="s">
        <v>83</v>
      </c>
      <c r="D78" s="35">
        <v>77.5</v>
      </c>
      <c r="E78" s="35">
        <v>159</v>
      </c>
      <c r="F78" s="128"/>
      <c r="G78" s="25">
        <f t="shared" si="4"/>
        <v>0</v>
      </c>
    </row>
    <row r="80" spans="2:7" ht="17" thickBot="1" x14ac:dyDescent="0.25"/>
    <row r="81" spans="2:7" x14ac:dyDescent="0.2">
      <c r="B81" s="17" t="s">
        <v>0</v>
      </c>
      <c r="C81" s="18" t="s">
        <v>14</v>
      </c>
      <c r="D81" s="18" t="s">
        <v>10</v>
      </c>
      <c r="E81" s="18" t="s">
        <v>12</v>
      </c>
      <c r="F81" s="18" t="s">
        <v>11</v>
      </c>
      <c r="G81" s="19" t="s">
        <v>10</v>
      </c>
    </row>
    <row r="82" spans="2:7" x14ac:dyDescent="0.2">
      <c r="B82" s="20" t="s">
        <v>84</v>
      </c>
      <c r="C82" s="31">
        <v>110</v>
      </c>
      <c r="D82" s="42">
        <v>71.5</v>
      </c>
      <c r="E82" s="42">
        <v>149</v>
      </c>
      <c r="F82" s="92"/>
      <c r="G82" s="22">
        <f t="shared" ref="G82:G95" si="5">F82*D82</f>
        <v>0</v>
      </c>
    </row>
    <row r="83" spans="2:7" x14ac:dyDescent="0.2">
      <c r="B83" s="20" t="s">
        <v>84</v>
      </c>
      <c r="C83" s="31">
        <v>115</v>
      </c>
      <c r="D83" s="42">
        <v>71.5</v>
      </c>
      <c r="E83" s="42">
        <v>149</v>
      </c>
      <c r="F83" s="92"/>
      <c r="G83" s="22">
        <f t="shared" si="5"/>
        <v>0</v>
      </c>
    </row>
    <row r="84" spans="2:7" x14ac:dyDescent="0.2">
      <c r="B84" s="20" t="s">
        <v>84</v>
      </c>
      <c r="C84" s="31">
        <v>120</v>
      </c>
      <c r="D84" s="42">
        <v>71.5</v>
      </c>
      <c r="E84" s="42">
        <v>149</v>
      </c>
      <c r="F84" s="92"/>
      <c r="G84" s="22">
        <f t="shared" si="5"/>
        <v>0</v>
      </c>
    </row>
    <row r="85" spans="2:7" x14ac:dyDescent="0.2">
      <c r="B85" s="20" t="s">
        <v>84</v>
      </c>
      <c r="C85" s="31">
        <v>125</v>
      </c>
      <c r="D85" s="42">
        <v>71.5</v>
      </c>
      <c r="E85" s="42">
        <v>149</v>
      </c>
      <c r="F85" s="92"/>
      <c r="G85" s="22">
        <f t="shared" si="5"/>
        <v>0</v>
      </c>
    </row>
    <row r="86" spans="2:7" x14ac:dyDescent="0.2">
      <c r="B86" s="20" t="s">
        <v>84</v>
      </c>
      <c r="C86" s="31">
        <v>130</v>
      </c>
      <c r="D86" s="42">
        <v>71.5</v>
      </c>
      <c r="E86" s="42">
        <v>149</v>
      </c>
      <c r="F86" s="92"/>
      <c r="G86" s="22">
        <f t="shared" si="5"/>
        <v>0</v>
      </c>
    </row>
    <row r="87" spans="2:7" x14ac:dyDescent="0.2">
      <c r="B87" s="20" t="s">
        <v>84</v>
      </c>
      <c r="C87" s="31">
        <v>136</v>
      </c>
      <c r="D87" s="42">
        <v>71.5</v>
      </c>
      <c r="E87" s="42">
        <v>149</v>
      </c>
      <c r="F87" s="92"/>
      <c r="G87" s="22">
        <f t="shared" si="5"/>
        <v>0</v>
      </c>
    </row>
    <row r="88" spans="2:7" ht="17" thickBot="1" x14ac:dyDescent="0.25">
      <c r="B88" s="23" t="s">
        <v>84</v>
      </c>
      <c r="C88" s="34">
        <v>140</v>
      </c>
      <c r="D88" s="57">
        <v>71.5</v>
      </c>
      <c r="E88" s="57">
        <v>149</v>
      </c>
      <c r="F88" s="93"/>
      <c r="G88" s="25">
        <f t="shared" si="5"/>
        <v>0</v>
      </c>
    </row>
    <row r="89" spans="2:7" x14ac:dyDescent="0.2">
      <c r="B89" s="17" t="s">
        <v>85</v>
      </c>
      <c r="C89" s="123">
        <v>144</v>
      </c>
      <c r="D89" s="61">
        <v>77.5</v>
      </c>
      <c r="E89" s="61">
        <v>159</v>
      </c>
      <c r="F89" s="110"/>
      <c r="G89" s="111">
        <f t="shared" si="5"/>
        <v>0</v>
      </c>
    </row>
    <row r="90" spans="2:7" x14ac:dyDescent="0.2">
      <c r="B90" s="20" t="s">
        <v>85</v>
      </c>
      <c r="C90" s="124">
        <v>148</v>
      </c>
      <c r="D90" s="42">
        <v>77.5</v>
      </c>
      <c r="E90" s="42">
        <v>159</v>
      </c>
      <c r="F90" s="92"/>
      <c r="G90" s="22">
        <f t="shared" si="5"/>
        <v>0</v>
      </c>
    </row>
    <row r="91" spans="2:7" x14ac:dyDescent="0.2">
      <c r="B91" s="20" t="s">
        <v>85</v>
      </c>
      <c r="C91" s="124">
        <v>151</v>
      </c>
      <c r="D91" s="42">
        <v>77.5</v>
      </c>
      <c r="E91" s="42">
        <v>159</v>
      </c>
      <c r="F91" s="92"/>
      <c r="G91" s="22">
        <f t="shared" si="5"/>
        <v>0</v>
      </c>
    </row>
    <row r="92" spans="2:7" x14ac:dyDescent="0.2">
      <c r="B92" s="20" t="s">
        <v>85</v>
      </c>
      <c r="C92" s="124">
        <v>153</v>
      </c>
      <c r="D92" s="42">
        <v>77.5</v>
      </c>
      <c r="E92" s="42">
        <v>159</v>
      </c>
      <c r="F92" s="129"/>
      <c r="G92" s="22">
        <f t="shared" si="5"/>
        <v>0</v>
      </c>
    </row>
    <row r="93" spans="2:7" x14ac:dyDescent="0.2">
      <c r="B93" s="20" t="s">
        <v>85</v>
      </c>
      <c r="C93" s="124" t="s">
        <v>81</v>
      </c>
      <c r="D93" s="42">
        <v>77.5</v>
      </c>
      <c r="E93" s="42">
        <v>159</v>
      </c>
      <c r="F93" s="129"/>
      <c r="G93" s="22">
        <f t="shared" si="5"/>
        <v>0</v>
      </c>
    </row>
    <row r="94" spans="2:7" x14ac:dyDescent="0.2">
      <c r="B94" s="20" t="s">
        <v>85</v>
      </c>
      <c r="C94" s="124" t="s">
        <v>82</v>
      </c>
      <c r="D94" s="42">
        <v>77.5</v>
      </c>
      <c r="E94" s="42">
        <v>159</v>
      </c>
      <c r="F94" s="129"/>
      <c r="G94" s="22">
        <f t="shared" si="5"/>
        <v>0</v>
      </c>
    </row>
    <row r="95" spans="2:7" ht="17" thickBot="1" x14ac:dyDescent="0.25">
      <c r="B95" s="23" t="s">
        <v>85</v>
      </c>
      <c r="C95" s="125" t="s">
        <v>83</v>
      </c>
      <c r="D95" s="57">
        <v>77.5</v>
      </c>
      <c r="E95" s="57">
        <v>159</v>
      </c>
      <c r="F95" s="128"/>
      <c r="G95" s="25">
        <f t="shared" si="5"/>
        <v>0</v>
      </c>
    </row>
    <row r="97" spans="2:7" ht="17" thickBot="1" x14ac:dyDescent="0.25"/>
    <row r="98" spans="2:7" x14ac:dyDescent="0.2">
      <c r="B98" s="17" t="s">
        <v>0</v>
      </c>
      <c r="C98" s="18" t="s">
        <v>14</v>
      </c>
      <c r="D98" s="18" t="s">
        <v>10</v>
      </c>
      <c r="E98" s="18" t="s">
        <v>12</v>
      </c>
      <c r="F98" s="18" t="s">
        <v>11</v>
      </c>
      <c r="G98" s="19" t="s">
        <v>10</v>
      </c>
    </row>
    <row r="99" spans="2:7" x14ac:dyDescent="0.2">
      <c r="B99" s="20" t="s">
        <v>86</v>
      </c>
      <c r="C99" s="31">
        <v>80</v>
      </c>
      <c r="D99" s="32">
        <v>68</v>
      </c>
      <c r="E99" s="32">
        <v>139</v>
      </c>
      <c r="F99" s="92"/>
      <c r="G99" s="22">
        <f t="shared" ref="G99:G111" si="6">F99*D99</f>
        <v>0</v>
      </c>
    </row>
    <row r="100" spans="2:7" x14ac:dyDescent="0.2">
      <c r="B100" s="20" t="s">
        <v>86</v>
      </c>
      <c r="C100" s="31">
        <v>90</v>
      </c>
      <c r="D100" s="32">
        <v>68</v>
      </c>
      <c r="E100" s="32">
        <v>139</v>
      </c>
      <c r="F100" s="92"/>
      <c r="G100" s="22">
        <f t="shared" si="6"/>
        <v>0</v>
      </c>
    </row>
    <row r="101" spans="2:7" ht="17" thickBot="1" x14ac:dyDescent="0.25">
      <c r="B101" s="23" t="s">
        <v>86</v>
      </c>
      <c r="C101" s="34">
        <v>100</v>
      </c>
      <c r="D101" s="35">
        <v>68</v>
      </c>
      <c r="E101" s="35">
        <v>139</v>
      </c>
      <c r="F101" s="93"/>
      <c r="G101" s="25">
        <f t="shared" si="6"/>
        <v>0</v>
      </c>
    </row>
    <row r="102" spans="2:7" x14ac:dyDescent="0.2">
      <c r="B102" s="17" t="s">
        <v>87</v>
      </c>
      <c r="C102" s="60">
        <v>110</v>
      </c>
      <c r="D102" s="61">
        <v>71.5</v>
      </c>
      <c r="E102" s="61">
        <v>149</v>
      </c>
      <c r="F102" s="110"/>
      <c r="G102" s="111">
        <f t="shared" si="6"/>
        <v>0</v>
      </c>
    </row>
    <row r="103" spans="2:7" x14ac:dyDescent="0.2">
      <c r="B103" s="20" t="s">
        <v>87</v>
      </c>
      <c r="C103" s="31">
        <v>115</v>
      </c>
      <c r="D103" s="42">
        <v>71.5</v>
      </c>
      <c r="E103" s="42">
        <v>149</v>
      </c>
      <c r="F103" s="92"/>
      <c r="G103" s="22">
        <f t="shared" si="6"/>
        <v>0</v>
      </c>
    </row>
    <row r="104" spans="2:7" x14ac:dyDescent="0.2">
      <c r="B104" s="20" t="s">
        <v>87</v>
      </c>
      <c r="C104" s="31">
        <v>120</v>
      </c>
      <c r="D104" s="42">
        <v>71.5</v>
      </c>
      <c r="E104" s="42">
        <v>149</v>
      </c>
      <c r="F104" s="92"/>
      <c r="G104" s="22">
        <f t="shared" si="6"/>
        <v>0</v>
      </c>
    </row>
    <row r="105" spans="2:7" x14ac:dyDescent="0.2">
      <c r="B105" s="20" t="s">
        <v>87</v>
      </c>
      <c r="C105" s="31">
        <v>125</v>
      </c>
      <c r="D105" s="42">
        <v>71.5</v>
      </c>
      <c r="E105" s="42">
        <v>149</v>
      </c>
      <c r="F105" s="92"/>
      <c r="G105" s="22">
        <f t="shared" si="6"/>
        <v>0</v>
      </c>
    </row>
    <row r="106" spans="2:7" x14ac:dyDescent="0.2">
      <c r="B106" s="20" t="s">
        <v>87</v>
      </c>
      <c r="C106" s="31">
        <v>130</v>
      </c>
      <c r="D106" s="42">
        <v>71.5</v>
      </c>
      <c r="E106" s="42">
        <v>149</v>
      </c>
      <c r="F106" s="92"/>
      <c r="G106" s="22">
        <f t="shared" si="6"/>
        <v>0</v>
      </c>
    </row>
    <row r="107" spans="2:7" x14ac:dyDescent="0.2">
      <c r="B107" s="20" t="s">
        <v>87</v>
      </c>
      <c r="C107" s="31">
        <v>136</v>
      </c>
      <c r="D107" s="42">
        <v>71.5</v>
      </c>
      <c r="E107" s="42">
        <v>149</v>
      </c>
      <c r="F107" s="92"/>
      <c r="G107" s="22">
        <f t="shared" si="6"/>
        <v>0</v>
      </c>
    </row>
    <row r="108" spans="2:7" ht="17" thickBot="1" x14ac:dyDescent="0.25">
      <c r="B108" s="23" t="s">
        <v>87</v>
      </c>
      <c r="C108" s="34">
        <v>140</v>
      </c>
      <c r="D108" s="57">
        <v>71.5</v>
      </c>
      <c r="E108" s="57">
        <v>149</v>
      </c>
      <c r="F108" s="93"/>
      <c r="G108" s="25">
        <f t="shared" si="6"/>
        <v>0</v>
      </c>
    </row>
    <row r="109" spans="2:7" x14ac:dyDescent="0.2">
      <c r="B109" s="17" t="s">
        <v>88</v>
      </c>
      <c r="C109" s="123">
        <v>144</v>
      </c>
      <c r="D109" s="61">
        <v>77.5</v>
      </c>
      <c r="E109" s="61">
        <v>159</v>
      </c>
      <c r="F109" s="110"/>
      <c r="G109" s="111">
        <f t="shared" si="6"/>
        <v>0</v>
      </c>
    </row>
    <row r="110" spans="2:7" x14ac:dyDescent="0.2">
      <c r="B110" s="20" t="s">
        <v>88</v>
      </c>
      <c r="C110" s="124">
        <v>148</v>
      </c>
      <c r="D110" s="42">
        <v>77.5</v>
      </c>
      <c r="E110" s="42">
        <v>159</v>
      </c>
      <c r="F110" s="92"/>
      <c r="G110" s="22">
        <f t="shared" si="6"/>
        <v>0</v>
      </c>
    </row>
    <row r="111" spans="2:7" ht="17" thickBot="1" x14ac:dyDescent="0.25">
      <c r="B111" s="23" t="s">
        <v>88</v>
      </c>
      <c r="C111" s="125">
        <v>151</v>
      </c>
      <c r="D111" s="57">
        <v>77.5</v>
      </c>
      <c r="E111" s="57">
        <v>159</v>
      </c>
      <c r="F111" s="93"/>
      <c r="G111" s="25">
        <f t="shared" si="6"/>
        <v>0</v>
      </c>
    </row>
    <row r="112" spans="2:7" x14ac:dyDescent="0.2">
      <c r="B112" s="62"/>
      <c r="C112" s="130"/>
      <c r="D112" s="130"/>
      <c r="E112" s="130"/>
      <c r="F112" s="130"/>
      <c r="G112" s="102"/>
    </row>
    <row r="113" spans="2:13" ht="17" thickBot="1" x14ac:dyDescent="0.25">
      <c r="B113" s="62"/>
      <c r="C113" s="131"/>
      <c r="D113" s="130"/>
      <c r="E113" s="130"/>
      <c r="F113" s="109"/>
      <c r="G113" s="102"/>
    </row>
    <row r="114" spans="2:13" x14ac:dyDescent="0.2">
      <c r="B114" s="17" t="s">
        <v>0</v>
      </c>
      <c r="C114" s="18" t="s">
        <v>14</v>
      </c>
      <c r="D114" s="18" t="s">
        <v>10</v>
      </c>
      <c r="E114" s="18" t="s">
        <v>12</v>
      </c>
      <c r="F114" s="18" t="s">
        <v>11</v>
      </c>
      <c r="G114" s="19" t="s">
        <v>10</v>
      </c>
    </row>
    <row r="115" spans="2:13" x14ac:dyDescent="0.2">
      <c r="B115" s="20" t="s">
        <v>89</v>
      </c>
      <c r="C115" s="31">
        <v>110</v>
      </c>
      <c r="D115" s="42">
        <v>71.5</v>
      </c>
      <c r="E115" s="42">
        <v>149</v>
      </c>
      <c r="F115" s="92"/>
      <c r="G115" s="22">
        <f t="shared" ref="G115:G128" si="7">F115*D115</f>
        <v>0</v>
      </c>
    </row>
    <row r="116" spans="2:13" x14ac:dyDescent="0.2">
      <c r="B116" s="20" t="s">
        <v>89</v>
      </c>
      <c r="C116" s="31">
        <v>115</v>
      </c>
      <c r="D116" s="42">
        <v>71.5</v>
      </c>
      <c r="E116" s="42">
        <v>149</v>
      </c>
      <c r="F116" s="92"/>
      <c r="G116" s="22">
        <f t="shared" si="7"/>
        <v>0</v>
      </c>
    </row>
    <row r="117" spans="2:13" x14ac:dyDescent="0.2">
      <c r="B117" s="20" t="s">
        <v>89</v>
      </c>
      <c r="C117" s="31">
        <v>120</v>
      </c>
      <c r="D117" s="42">
        <v>71.5</v>
      </c>
      <c r="E117" s="42">
        <v>149</v>
      </c>
      <c r="F117" s="92"/>
      <c r="G117" s="22">
        <f t="shared" si="7"/>
        <v>0</v>
      </c>
    </row>
    <row r="118" spans="2:13" x14ac:dyDescent="0.2">
      <c r="B118" s="20" t="s">
        <v>89</v>
      </c>
      <c r="C118" s="31">
        <v>125</v>
      </c>
      <c r="D118" s="42">
        <v>71.5</v>
      </c>
      <c r="E118" s="42">
        <v>149</v>
      </c>
      <c r="F118" s="92"/>
      <c r="G118" s="22">
        <f t="shared" si="7"/>
        <v>0</v>
      </c>
    </row>
    <row r="119" spans="2:13" x14ac:dyDescent="0.2">
      <c r="B119" s="20" t="s">
        <v>89</v>
      </c>
      <c r="C119" s="31">
        <v>130</v>
      </c>
      <c r="D119" s="42">
        <v>71.5</v>
      </c>
      <c r="E119" s="42">
        <v>149</v>
      </c>
      <c r="F119" s="92"/>
      <c r="G119" s="22">
        <f t="shared" si="7"/>
        <v>0</v>
      </c>
    </row>
    <row r="120" spans="2:13" x14ac:dyDescent="0.2">
      <c r="B120" s="20" t="s">
        <v>89</v>
      </c>
      <c r="C120" s="31">
        <v>136</v>
      </c>
      <c r="D120" s="42">
        <v>71.5</v>
      </c>
      <c r="E120" s="42">
        <v>149</v>
      </c>
      <c r="F120" s="92"/>
      <c r="G120" s="22">
        <f t="shared" si="7"/>
        <v>0</v>
      </c>
    </row>
    <row r="121" spans="2:13" ht="17" thickBot="1" x14ac:dyDescent="0.25">
      <c r="B121" s="23" t="s">
        <v>89</v>
      </c>
      <c r="C121" s="34">
        <v>140</v>
      </c>
      <c r="D121" s="57">
        <v>71.5</v>
      </c>
      <c r="E121" s="57">
        <v>149</v>
      </c>
      <c r="F121" s="93"/>
      <c r="G121" s="25">
        <f t="shared" si="7"/>
        <v>0</v>
      </c>
    </row>
    <row r="122" spans="2:13" x14ac:dyDescent="0.2">
      <c r="B122" s="17" t="s">
        <v>90</v>
      </c>
      <c r="C122" s="123">
        <v>144</v>
      </c>
      <c r="D122" s="61">
        <v>77.5</v>
      </c>
      <c r="E122" s="61">
        <v>159</v>
      </c>
      <c r="F122" s="110"/>
      <c r="G122" s="111">
        <f t="shared" si="7"/>
        <v>0</v>
      </c>
    </row>
    <row r="123" spans="2:13" x14ac:dyDescent="0.2">
      <c r="B123" s="20" t="s">
        <v>90</v>
      </c>
      <c r="C123" s="124">
        <v>148</v>
      </c>
      <c r="D123" s="42">
        <v>77.5</v>
      </c>
      <c r="E123" s="42">
        <v>159</v>
      </c>
      <c r="F123" s="92"/>
      <c r="G123" s="22">
        <f t="shared" si="7"/>
        <v>0</v>
      </c>
    </row>
    <row r="124" spans="2:13" x14ac:dyDescent="0.2">
      <c r="B124" s="20" t="s">
        <v>90</v>
      </c>
      <c r="C124" s="124">
        <v>151</v>
      </c>
      <c r="D124" s="42">
        <v>77.5</v>
      </c>
      <c r="E124" s="42">
        <v>159</v>
      </c>
      <c r="F124" s="92"/>
      <c r="G124" s="22">
        <f t="shared" si="7"/>
        <v>0</v>
      </c>
    </row>
    <row r="125" spans="2:13" x14ac:dyDescent="0.2">
      <c r="B125" s="20" t="s">
        <v>90</v>
      </c>
      <c r="C125" s="124">
        <v>153</v>
      </c>
      <c r="D125" s="42">
        <v>77.5</v>
      </c>
      <c r="E125" s="42">
        <v>159</v>
      </c>
      <c r="F125" s="92"/>
      <c r="G125" s="22">
        <f t="shared" si="7"/>
        <v>0</v>
      </c>
    </row>
    <row r="126" spans="2:13" x14ac:dyDescent="0.2">
      <c r="B126" s="20" t="s">
        <v>90</v>
      </c>
      <c r="C126" s="124" t="s">
        <v>81</v>
      </c>
      <c r="D126" s="42">
        <v>77.5</v>
      </c>
      <c r="E126" s="42">
        <v>159</v>
      </c>
      <c r="F126" s="92"/>
      <c r="G126" s="22">
        <f t="shared" si="7"/>
        <v>0</v>
      </c>
    </row>
    <row r="127" spans="2:13" ht="17" thickBot="1" x14ac:dyDescent="0.25">
      <c r="B127" s="20" t="s">
        <v>90</v>
      </c>
      <c r="C127" s="124" t="s">
        <v>82</v>
      </c>
      <c r="D127" s="42">
        <v>77.5</v>
      </c>
      <c r="E127" s="42">
        <v>159</v>
      </c>
      <c r="F127" s="92"/>
      <c r="G127" s="22">
        <f t="shared" si="7"/>
        <v>0</v>
      </c>
    </row>
    <row r="128" spans="2:13" ht="17" thickBot="1" x14ac:dyDescent="0.25">
      <c r="B128" s="23" t="s">
        <v>90</v>
      </c>
      <c r="C128" s="125" t="s">
        <v>83</v>
      </c>
      <c r="D128" s="57">
        <v>77.5</v>
      </c>
      <c r="E128" s="57">
        <v>159</v>
      </c>
      <c r="F128" s="93"/>
      <c r="G128" s="25">
        <f t="shared" si="7"/>
        <v>0</v>
      </c>
      <c r="M128" s="133"/>
    </row>
    <row r="129" spans="2:7" x14ac:dyDescent="0.2">
      <c r="B129" s="62"/>
      <c r="C129" s="63"/>
      <c r="D129" s="130"/>
      <c r="E129" s="130"/>
      <c r="F129" s="130"/>
      <c r="G129" s="102"/>
    </row>
    <row r="130" spans="2:7" ht="17" thickBot="1" x14ac:dyDescent="0.25">
      <c r="B130" s="62"/>
      <c r="C130" s="63"/>
      <c r="D130" s="130"/>
      <c r="E130" s="130"/>
      <c r="F130" s="109"/>
      <c r="G130" s="102"/>
    </row>
    <row r="131" spans="2:7" x14ac:dyDescent="0.2">
      <c r="B131" s="17" t="s">
        <v>0</v>
      </c>
      <c r="C131" s="18" t="s">
        <v>14</v>
      </c>
      <c r="D131" s="18" t="s">
        <v>10</v>
      </c>
      <c r="E131" s="18" t="s">
        <v>12</v>
      </c>
      <c r="F131" s="18" t="s">
        <v>11</v>
      </c>
      <c r="G131" s="19" t="s">
        <v>10</v>
      </c>
    </row>
    <row r="132" spans="2:7" x14ac:dyDescent="0.2">
      <c r="B132" s="20" t="s">
        <v>91</v>
      </c>
      <c r="C132" s="31">
        <v>125</v>
      </c>
      <c r="D132" s="42">
        <v>132</v>
      </c>
      <c r="E132" s="42">
        <v>319</v>
      </c>
      <c r="F132" s="4"/>
      <c r="G132" s="22">
        <f t="shared" ref="G132:G143" si="8">F132*D132</f>
        <v>0</v>
      </c>
    </row>
    <row r="133" spans="2:7" x14ac:dyDescent="0.2">
      <c r="B133" s="20" t="s">
        <v>91</v>
      </c>
      <c r="C133" s="31">
        <v>135</v>
      </c>
      <c r="D133" s="42">
        <v>132</v>
      </c>
      <c r="E133" s="42">
        <v>319</v>
      </c>
      <c r="F133" s="4"/>
      <c r="G133" s="22">
        <f t="shared" si="8"/>
        <v>0</v>
      </c>
    </row>
    <row r="134" spans="2:7" x14ac:dyDescent="0.2">
      <c r="B134" s="20" t="s">
        <v>91</v>
      </c>
      <c r="C134" s="31">
        <v>145</v>
      </c>
      <c r="D134" s="42">
        <v>132</v>
      </c>
      <c r="E134" s="42">
        <v>319</v>
      </c>
      <c r="F134" s="4"/>
      <c r="G134" s="22">
        <f t="shared" si="8"/>
        <v>0</v>
      </c>
    </row>
    <row r="135" spans="2:7" x14ac:dyDescent="0.2">
      <c r="B135" s="20" t="s">
        <v>91</v>
      </c>
      <c r="C135" s="31">
        <v>153</v>
      </c>
      <c r="D135" s="42">
        <v>132</v>
      </c>
      <c r="E135" s="42">
        <v>319</v>
      </c>
      <c r="F135" s="4"/>
      <c r="G135" s="22">
        <f t="shared" si="8"/>
        <v>0</v>
      </c>
    </row>
    <row r="136" spans="2:7" x14ac:dyDescent="0.2">
      <c r="B136" s="20" t="s">
        <v>91</v>
      </c>
      <c r="C136" s="31">
        <v>158</v>
      </c>
      <c r="D136" s="42">
        <v>132</v>
      </c>
      <c r="E136" s="42">
        <v>319</v>
      </c>
      <c r="F136" s="4"/>
      <c r="G136" s="22">
        <f t="shared" si="8"/>
        <v>0</v>
      </c>
    </row>
    <row r="137" spans="2:7" ht="17" thickBot="1" x14ac:dyDescent="0.25">
      <c r="B137" s="23" t="s">
        <v>91</v>
      </c>
      <c r="C137" s="34">
        <v>163</v>
      </c>
      <c r="D137" s="57">
        <v>132</v>
      </c>
      <c r="E137" s="57">
        <v>319</v>
      </c>
      <c r="F137" s="5"/>
      <c r="G137" s="25">
        <f t="shared" si="8"/>
        <v>0</v>
      </c>
    </row>
    <row r="138" spans="2:7" x14ac:dyDescent="0.2">
      <c r="B138" s="17" t="s">
        <v>92</v>
      </c>
      <c r="C138" s="60">
        <v>125</v>
      </c>
      <c r="D138" s="61">
        <v>132</v>
      </c>
      <c r="E138" s="61">
        <v>319</v>
      </c>
      <c r="F138" s="3"/>
      <c r="G138" s="111">
        <f t="shared" si="8"/>
        <v>0</v>
      </c>
    </row>
    <row r="139" spans="2:7" x14ac:dyDescent="0.2">
      <c r="B139" s="20" t="s">
        <v>92</v>
      </c>
      <c r="C139" s="31">
        <v>135</v>
      </c>
      <c r="D139" s="42">
        <v>132</v>
      </c>
      <c r="E139" s="42">
        <v>319</v>
      </c>
      <c r="F139" s="4"/>
      <c r="G139" s="22">
        <f t="shared" si="8"/>
        <v>0</v>
      </c>
    </row>
    <row r="140" spans="2:7" x14ac:dyDescent="0.2">
      <c r="B140" s="20" t="s">
        <v>92</v>
      </c>
      <c r="C140" s="31">
        <v>145</v>
      </c>
      <c r="D140" s="42">
        <v>132</v>
      </c>
      <c r="E140" s="42">
        <v>319</v>
      </c>
      <c r="F140" s="4"/>
      <c r="G140" s="22">
        <f t="shared" si="8"/>
        <v>0</v>
      </c>
    </row>
    <row r="141" spans="2:7" x14ac:dyDescent="0.2">
      <c r="B141" s="20" t="s">
        <v>92</v>
      </c>
      <c r="C141" s="31">
        <v>153</v>
      </c>
      <c r="D141" s="42">
        <v>132</v>
      </c>
      <c r="E141" s="42">
        <v>319</v>
      </c>
      <c r="F141" s="4"/>
      <c r="G141" s="22">
        <f t="shared" si="8"/>
        <v>0</v>
      </c>
    </row>
    <row r="142" spans="2:7" x14ac:dyDescent="0.2">
      <c r="B142" s="20" t="s">
        <v>92</v>
      </c>
      <c r="C142" s="31">
        <v>158</v>
      </c>
      <c r="D142" s="42">
        <v>132</v>
      </c>
      <c r="E142" s="42">
        <v>319</v>
      </c>
      <c r="F142" s="4"/>
      <c r="G142" s="22">
        <f t="shared" si="8"/>
        <v>0</v>
      </c>
    </row>
    <row r="143" spans="2:7" ht="17" thickBot="1" x14ac:dyDescent="0.25">
      <c r="B143" s="23" t="s">
        <v>92</v>
      </c>
      <c r="C143" s="34">
        <v>163</v>
      </c>
      <c r="D143" s="57">
        <v>132</v>
      </c>
      <c r="E143" s="57">
        <v>319</v>
      </c>
      <c r="F143" s="5"/>
      <c r="G143" s="25">
        <f t="shared" si="8"/>
        <v>0</v>
      </c>
    </row>
  </sheetData>
  <sheetProtection password="C7AE" sheet="1" objects="1" scenarios="1"/>
  <mergeCells count="1">
    <mergeCell ref="C2:E3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E35" sqref="E35"/>
    </sheetView>
  </sheetViews>
  <sheetFormatPr baseColWidth="10" defaultColWidth="10.83203125" defaultRowHeight="16" x14ac:dyDescent="0.2"/>
  <cols>
    <col min="1" max="1" width="10.83203125" style="9"/>
    <col min="2" max="3" width="17.33203125" style="9" customWidth="1"/>
    <col min="4" max="5" width="18.1640625" style="9" customWidth="1"/>
    <col min="6" max="6" width="19.33203125" style="9" customWidth="1"/>
    <col min="7" max="7" width="14.5" style="9" customWidth="1"/>
    <col min="8" max="16384" width="10.83203125" style="9"/>
  </cols>
  <sheetData>
    <row r="1" spans="2:8" x14ac:dyDescent="0.2">
      <c r="C1" s="222" t="s">
        <v>58</v>
      </c>
      <c r="D1" s="222"/>
      <c r="E1" s="222"/>
      <c r="F1" s="222"/>
    </row>
    <row r="2" spans="2:8" x14ac:dyDescent="0.2">
      <c r="C2" s="222"/>
      <c r="D2" s="222"/>
      <c r="E2" s="222"/>
      <c r="F2" s="222"/>
    </row>
    <row r="3" spans="2:8" x14ac:dyDescent="0.2">
      <c r="C3" s="222"/>
      <c r="D3" s="222"/>
      <c r="E3" s="222"/>
      <c r="F3" s="222"/>
    </row>
    <row r="4" spans="2:8" ht="17" thickBot="1" x14ac:dyDescent="0.25"/>
    <row r="5" spans="2:8" x14ac:dyDescent="0.2">
      <c r="B5" s="17" t="s">
        <v>0</v>
      </c>
      <c r="C5" s="18" t="s">
        <v>9</v>
      </c>
      <c r="D5" s="18" t="s">
        <v>16</v>
      </c>
      <c r="E5" s="18" t="s">
        <v>13</v>
      </c>
      <c r="F5" s="18" t="s">
        <v>12</v>
      </c>
      <c r="G5" s="18" t="s">
        <v>15</v>
      </c>
      <c r="H5" s="19" t="s">
        <v>10</v>
      </c>
    </row>
    <row r="6" spans="2:8" x14ac:dyDescent="0.2">
      <c r="B6" s="134" t="s">
        <v>93</v>
      </c>
      <c r="C6" s="140" t="s">
        <v>163</v>
      </c>
      <c r="D6" s="140" t="s">
        <v>94</v>
      </c>
      <c r="E6" s="32">
        <v>29</v>
      </c>
      <c r="F6" s="32">
        <v>64</v>
      </c>
      <c r="G6" s="92"/>
      <c r="H6" s="22">
        <f>G6*E6</f>
        <v>0</v>
      </c>
    </row>
    <row r="7" spans="2:8" x14ac:dyDescent="0.2">
      <c r="B7" s="134" t="s">
        <v>95</v>
      </c>
      <c r="C7" s="140" t="s">
        <v>3</v>
      </c>
      <c r="D7" s="140" t="s">
        <v>96</v>
      </c>
      <c r="E7" s="32">
        <v>35</v>
      </c>
      <c r="F7" s="32">
        <v>76</v>
      </c>
      <c r="G7" s="92"/>
      <c r="H7" s="22">
        <f t="shared" ref="H7:H17" si="0">G7*E7</f>
        <v>0</v>
      </c>
    </row>
    <row r="8" spans="2:8" x14ac:dyDescent="0.2">
      <c r="B8" s="134" t="s">
        <v>97</v>
      </c>
      <c r="C8" s="140" t="s">
        <v>4</v>
      </c>
      <c r="D8" s="140" t="s">
        <v>98</v>
      </c>
      <c r="E8" s="32">
        <v>35</v>
      </c>
      <c r="F8" s="32">
        <v>76</v>
      </c>
      <c r="G8" s="129"/>
      <c r="H8" s="22">
        <f t="shared" si="0"/>
        <v>0</v>
      </c>
    </row>
    <row r="9" spans="2:8" x14ac:dyDescent="0.2">
      <c r="B9" s="134" t="s">
        <v>97</v>
      </c>
      <c r="C9" s="140" t="s">
        <v>99</v>
      </c>
      <c r="D9" s="140" t="s">
        <v>100</v>
      </c>
      <c r="E9" s="32">
        <v>35</v>
      </c>
      <c r="F9" s="32">
        <v>76</v>
      </c>
      <c r="G9" s="129"/>
      <c r="H9" s="22">
        <f t="shared" si="0"/>
        <v>0</v>
      </c>
    </row>
    <row r="10" spans="2:8" x14ac:dyDescent="0.2">
      <c r="B10" s="134" t="s">
        <v>97</v>
      </c>
      <c r="C10" s="140" t="s">
        <v>101</v>
      </c>
      <c r="D10" s="140" t="s">
        <v>102</v>
      </c>
      <c r="E10" s="32">
        <v>35</v>
      </c>
      <c r="F10" s="32">
        <v>76</v>
      </c>
      <c r="G10" s="129"/>
      <c r="H10" s="22">
        <f t="shared" si="0"/>
        <v>0</v>
      </c>
    </row>
    <row r="11" spans="2:8" x14ac:dyDescent="0.2">
      <c r="B11" s="134" t="s">
        <v>103</v>
      </c>
      <c r="C11" s="140" t="s">
        <v>3</v>
      </c>
      <c r="D11" s="140" t="s">
        <v>104</v>
      </c>
      <c r="E11" s="32">
        <v>23.5</v>
      </c>
      <c r="F11" s="32">
        <v>44</v>
      </c>
      <c r="G11" s="129"/>
      <c r="H11" s="22">
        <f t="shared" si="0"/>
        <v>0</v>
      </c>
    </row>
    <row r="12" spans="2:8" x14ac:dyDescent="0.2">
      <c r="B12" s="134" t="s">
        <v>105</v>
      </c>
      <c r="C12" s="140" t="s">
        <v>106</v>
      </c>
      <c r="D12" s="140" t="s">
        <v>107</v>
      </c>
      <c r="E12" s="32">
        <v>56</v>
      </c>
      <c r="F12" s="32">
        <v>116</v>
      </c>
      <c r="G12" s="129"/>
      <c r="H12" s="22">
        <f t="shared" si="0"/>
        <v>0</v>
      </c>
    </row>
    <row r="13" spans="2:8" x14ac:dyDescent="0.2">
      <c r="B13" s="134" t="s">
        <v>105</v>
      </c>
      <c r="C13" s="140" t="s">
        <v>108</v>
      </c>
      <c r="D13" s="140" t="s">
        <v>109</v>
      </c>
      <c r="E13" s="32">
        <v>56</v>
      </c>
      <c r="F13" s="32">
        <v>116</v>
      </c>
      <c r="G13" s="129"/>
      <c r="H13" s="22">
        <f t="shared" si="0"/>
        <v>0</v>
      </c>
    </row>
    <row r="14" spans="2:8" x14ac:dyDescent="0.2">
      <c r="B14" s="134" t="s">
        <v>110</v>
      </c>
      <c r="C14" s="140" t="s">
        <v>106</v>
      </c>
      <c r="D14" s="140" t="s">
        <v>107</v>
      </c>
      <c r="E14" s="32">
        <v>59</v>
      </c>
      <c r="F14" s="32">
        <v>119</v>
      </c>
      <c r="G14" s="129"/>
      <c r="H14" s="22">
        <f t="shared" si="0"/>
        <v>0</v>
      </c>
    </row>
    <row r="15" spans="2:8" x14ac:dyDescent="0.2">
      <c r="B15" s="134" t="s">
        <v>110</v>
      </c>
      <c r="C15" s="140" t="s">
        <v>108</v>
      </c>
      <c r="D15" s="140" t="s">
        <v>109</v>
      </c>
      <c r="E15" s="32">
        <v>59</v>
      </c>
      <c r="F15" s="32">
        <v>119</v>
      </c>
      <c r="G15" s="129"/>
      <c r="H15" s="22">
        <f t="shared" si="0"/>
        <v>0</v>
      </c>
    </row>
    <row r="16" spans="2:8" x14ac:dyDescent="0.2">
      <c r="B16" s="134" t="s">
        <v>111</v>
      </c>
      <c r="C16" s="140" t="s">
        <v>106</v>
      </c>
      <c r="D16" s="140" t="s">
        <v>107</v>
      </c>
      <c r="E16" s="32">
        <v>28</v>
      </c>
      <c r="F16" s="32">
        <v>59</v>
      </c>
      <c r="G16" s="129"/>
      <c r="H16" s="22">
        <f t="shared" si="0"/>
        <v>0</v>
      </c>
    </row>
    <row r="17" spans="2:8" ht="17" thickBot="1" x14ac:dyDescent="0.25">
      <c r="B17" s="141" t="s">
        <v>111</v>
      </c>
      <c r="C17" s="142" t="s">
        <v>108</v>
      </c>
      <c r="D17" s="142" t="s">
        <v>109</v>
      </c>
      <c r="E17" s="35">
        <v>28</v>
      </c>
      <c r="F17" s="35">
        <v>59</v>
      </c>
      <c r="G17" s="128"/>
      <c r="H17" s="25">
        <f t="shared" si="0"/>
        <v>0</v>
      </c>
    </row>
  </sheetData>
  <sheetProtection password="C7AE" sheet="1" objects="1" scenarios="1"/>
  <mergeCells count="1">
    <mergeCell ref="C1:F3"/>
  </mergeCells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1"/>
  <sheetViews>
    <sheetView topLeftCell="A4" workbookViewId="0">
      <selection activeCell="F45" sqref="F45"/>
    </sheetView>
  </sheetViews>
  <sheetFormatPr baseColWidth="10" defaultColWidth="10.83203125" defaultRowHeight="16" x14ac:dyDescent="0.2"/>
  <cols>
    <col min="1" max="1" width="10.83203125" style="9"/>
    <col min="2" max="2" width="19.1640625" style="9" customWidth="1"/>
    <col min="3" max="3" width="10.83203125" style="9"/>
    <col min="4" max="4" width="15.83203125" style="9" customWidth="1"/>
    <col min="5" max="5" width="19.5" style="9" customWidth="1"/>
    <col min="6" max="6" width="15.1640625" style="9" customWidth="1"/>
    <col min="7" max="16384" width="10.83203125" style="9"/>
  </cols>
  <sheetData>
    <row r="2" spans="2:7" x14ac:dyDescent="0.2">
      <c r="C2" s="222" t="s">
        <v>59</v>
      </c>
      <c r="D2" s="222"/>
      <c r="E2" s="222"/>
      <c r="F2" s="222"/>
    </row>
    <row r="3" spans="2:7" x14ac:dyDescent="0.2">
      <c r="C3" s="222"/>
      <c r="D3" s="222"/>
      <c r="E3" s="222"/>
      <c r="F3" s="222"/>
    </row>
    <row r="4" spans="2:7" ht="17" thickBot="1" x14ac:dyDescent="0.25"/>
    <row r="5" spans="2:7" ht="17" thickBot="1" x14ac:dyDescent="0.25">
      <c r="B5" s="37" t="s">
        <v>0</v>
      </c>
      <c r="C5" s="38" t="s">
        <v>34</v>
      </c>
      <c r="D5" s="38" t="s">
        <v>13</v>
      </c>
      <c r="E5" s="38" t="s">
        <v>12</v>
      </c>
      <c r="F5" s="39" t="s">
        <v>15</v>
      </c>
      <c r="G5" s="44" t="s">
        <v>10</v>
      </c>
    </row>
    <row r="6" spans="2:7" x14ac:dyDescent="0.2">
      <c r="B6" s="134" t="s">
        <v>95</v>
      </c>
      <c r="C6" s="135">
        <v>33</v>
      </c>
      <c r="D6" s="42">
        <v>46</v>
      </c>
      <c r="E6" s="42">
        <v>99</v>
      </c>
      <c r="F6" s="143"/>
      <c r="G6" s="22">
        <f t="shared" ref="G6:G13" si="0">F6*D6</f>
        <v>0</v>
      </c>
    </row>
    <row r="7" spans="2:7" x14ac:dyDescent="0.2">
      <c r="B7" s="136" t="s">
        <v>95</v>
      </c>
      <c r="C7" s="137">
        <v>34</v>
      </c>
      <c r="D7" s="42">
        <v>46</v>
      </c>
      <c r="E7" s="42">
        <v>99</v>
      </c>
      <c r="F7" s="144"/>
      <c r="G7" s="22">
        <f t="shared" si="0"/>
        <v>0</v>
      </c>
    </row>
    <row r="8" spans="2:7" x14ac:dyDescent="0.2">
      <c r="B8" s="136" t="s">
        <v>95</v>
      </c>
      <c r="C8" s="137">
        <v>35</v>
      </c>
      <c r="D8" s="42">
        <v>46</v>
      </c>
      <c r="E8" s="42">
        <v>99</v>
      </c>
      <c r="F8" s="144"/>
      <c r="G8" s="22">
        <f t="shared" si="0"/>
        <v>0</v>
      </c>
    </row>
    <row r="9" spans="2:7" x14ac:dyDescent="0.2">
      <c r="B9" s="136" t="s">
        <v>95</v>
      </c>
      <c r="C9" s="137">
        <v>36</v>
      </c>
      <c r="D9" s="42">
        <v>46</v>
      </c>
      <c r="E9" s="42">
        <v>99</v>
      </c>
      <c r="F9" s="144"/>
      <c r="G9" s="22">
        <f t="shared" si="0"/>
        <v>0</v>
      </c>
    </row>
    <row r="10" spans="2:7" x14ac:dyDescent="0.2">
      <c r="B10" s="136" t="s">
        <v>95</v>
      </c>
      <c r="C10" s="137">
        <v>37</v>
      </c>
      <c r="D10" s="42">
        <v>46</v>
      </c>
      <c r="E10" s="42">
        <v>99</v>
      </c>
      <c r="F10" s="144"/>
      <c r="G10" s="22">
        <f t="shared" si="0"/>
        <v>0</v>
      </c>
    </row>
    <row r="11" spans="2:7" x14ac:dyDescent="0.2">
      <c r="B11" s="136" t="s">
        <v>95</v>
      </c>
      <c r="C11" s="137">
        <v>38</v>
      </c>
      <c r="D11" s="42">
        <v>46</v>
      </c>
      <c r="E11" s="42">
        <v>99</v>
      </c>
      <c r="F11" s="144"/>
      <c r="G11" s="22">
        <f t="shared" si="0"/>
        <v>0</v>
      </c>
    </row>
    <row r="12" spans="2:7" x14ac:dyDescent="0.2">
      <c r="B12" s="136" t="s">
        <v>95</v>
      </c>
      <c r="C12" s="137">
        <v>39</v>
      </c>
      <c r="D12" s="42">
        <v>46</v>
      </c>
      <c r="E12" s="42">
        <v>99</v>
      </c>
      <c r="F12" s="144"/>
      <c r="G12" s="22">
        <f t="shared" si="0"/>
        <v>0</v>
      </c>
    </row>
    <row r="13" spans="2:7" ht="17" thickBot="1" x14ac:dyDescent="0.25">
      <c r="B13" s="138" t="s">
        <v>95</v>
      </c>
      <c r="C13" s="139">
        <v>40</v>
      </c>
      <c r="D13" s="57">
        <v>46</v>
      </c>
      <c r="E13" s="57">
        <v>99</v>
      </c>
      <c r="F13" s="145"/>
      <c r="G13" s="25">
        <f t="shared" si="0"/>
        <v>0</v>
      </c>
    </row>
    <row r="14" spans="2:7" x14ac:dyDescent="0.2">
      <c r="B14" s="146"/>
      <c r="C14" s="146"/>
      <c r="D14" s="147"/>
      <c r="E14" s="147"/>
      <c r="F14" s="147"/>
      <c r="G14" s="148"/>
    </row>
    <row r="15" spans="2:7" ht="17" thickBot="1" x14ac:dyDescent="0.25">
      <c r="B15" s="146"/>
      <c r="C15" s="146"/>
      <c r="D15" s="147"/>
      <c r="E15" s="147"/>
      <c r="F15" s="147"/>
      <c r="G15" s="148"/>
    </row>
    <row r="16" spans="2:7" ht="17" thickBot="1" x14ac:dyDescent="0.25">
      <c r="B16" s="37" t="s">
        <v>0</v>
      </c>
      <c r="C16" s="38" t="s">
        <v>34</v>
      </c>
      <c r="D16" s="38" t="s">
        <v>13</v>
      </c>
      <c r="E16" s="38" t="s">
        <v>12</v>
      </c>
      <c r="F16" s="38" t="s">
        <v>15</v>
      </c>
      <c r="G16" s="39" t="s">
        <v>10</v>
      </c>
    </row>
    <row r="17" spans="2:7" x14ac:dyDescent="0.2">
      <c r="B17" s="136" t="s">
        <v>105</v>
      </c>
      <c r="C17" s="153">
        <v>41</v>
      </c>
      <c r="D17" s="42">
        <v>54</v>
      </c>
      <c r="E17" s="42">
        <v>112</v>
      </c>
      <c r="F17" s="154"/>
      <c r="G17" s="22">
        <f t="shared" ref="G17:G23" si="1">F17*D17</f>
        <v>0</v>
      </c>
    </row>
    <row r="18" spans="2:7" x14ac:dyDescent="0.2">
      <c r="B18" s="134" t="s">
        <v>105</v>
      </c>
      <c r="C18" s="140">
        <v>42</v>
      </c>
      <c r="D18" s="32">
        <v>54</v>
      </c>
      <c r="E18" s="32">
        <v>112</v>
      </c>
      <c r="F18" s="151"/>
      <c r="G18" s="22">
        <f t="shared" si="1"/>
        <v>0</v>
      </c>
    </row>
    <row r="19" spans="2:7" x14ac:dyDescent="0.2">
      <c r="B19" s="134" t="s">
        <v>105</v>
      </c>
      <c r="C19" s="140">
        <v>43</v>
      </c>
      <c r="D19" s="32">
        <v>54</v>
      </c>
      <c r="E19" s="32">
        <v>112</v>
      </c>
      <c r="F19" s="151"/>
      <c r="G19" s="22">
        <f t="shared" si="1"/>
        <v>0</v>
      </c>
    </row>
    <row r="20" spans="2:7" x14ac:dyDescent="0.2">
      <c r="B20" s="134" t="s">
        <v>105</v>
      </c>
      <c r="C20" s="140">
        <v>44</v>
      </c>
      <c r="D20" s="32">
        <v>54</v>
      </c>
      <c r="E20" s="32">
        <v>112</v>
      </c>
      <c r="F20" s="151"/>
      <c r="G20" s="22">
        <f t="shared" si="1"/>
        <v>0</v>
      </c>
    </row>
    <row r="21" spans="2:7" x14ac:dyDescent="0.2">
      <c r="B21" s="134" t="s">
        <v>105</v>
      </c>
      <c r="C21" s="140">
        <v>45</v>
      </c>
      <c r="D21" s="32">
        <v>54</v>
      </c>
      <c r="E21" s="32">
        <v>112</v>
      </c>
      <c r="F21" s="151"/>
      <c r="G21" s="22">
        <f t="shared" si="1"/>
        <v>0</v>
      </c>
    </row>
    <row r="22" spans="2:7" x14ac:dyDescent="0.2">
      <c r="B22" s="134" t="s">
        <v>105</v>
      </c>
      <c r="C22" s="140">
        <v>46</v>
      </c>
      <c r="D22" s="32">
        <v>54</v>
      </c>
      <c r="E22" s="32">
        <v>112</v>
      </c>
      <c r="F22" s="151"/>
      <c r="G22" s="22">
        <f t="shared" si="1"/>
        <v>0</v>
      </c>
    </row>
    <row r="23" spans="2:7" ht="17" thickBot="1" x14ac:dyDescent="0.25">
      <c r="B23" s="141" t="s">
        <v>105</v>
      </c>
      <c r="C23" s="142">
        <v>47</v>
      </c>
      <c r="D23" s="35">
        <v>54</v>
      </c>
      <c r="E23" s="35">
        <v>112</v>
      </c>
      <c r="F23" s="152"/>
      <c r="G23" s="25">
        <f t="shared" si="1"/>
        <v>0</v>
      </c>
    </row>
    <row r="24" spans="2:7" x14ac:dyDescent="0.2">
      <c r="B24" s="146"/>
      <c r="C24" s="146"/>
      <c r="D24" s="147"/>
      <c r="E24" s="147"/>
      <c r="F24" s="147"/>
      <c r="G24" s="148"/>
    </row>
    <row r="25" spans="2:7" ht="17" thickBot="1" x14ac:dyDescent="0.25">
      <c r="B25" s="146"/>
      <c r="C25" s="146"/>
      <c r="D25" s="147"/>
      <c r="E25" s="147"/>
      <c r="F25" s="147"/>
      <c r="G25" s="148"/>
    </row>
    <row r="26" spans="2:7" ht="17" thickBot="1" x14ac:dyDescent="0.25">
      <c r="B26" s="37" t="s">
        <v>0</v>
      </c>
      <c r="C26" s="38" t="s">
        <v>34</v>
      </c>
      <c r="D26" s="38" t="s">
        <v>13</v>
      </c>
      <c r="E26" s="38" t="s">
        <v>12</v>
      </c>
      <c r="F26" s="39" t="s">
        <v>15</v>
      </c>
      <c r="G26" s="44" t="s">
        <v>10</v>
      </c>
    </row>
    <row r="27" spans="2:7" x14ac:dyDescent="0.2">
      <c r="B27" s="136" t="s">
        <v>112</v>
      </c>
      <c r="C27" s="137" t="s">
        <v>113</v>
      </c>
      <c r="D27" s="42">
        <v>40</v>
      </c>
      <c r="E27" s="42">
        <v>80</v>
      </c>
      <c r="F27" s="149"/>
      <c r="G27" s="22">
        <f t="shared" ref="G27:G29" si="2">F27*D27</f>
        <v>0</v>
      </c>
    </row>
    <row r="28" spans="2:7" x14ac:dyDescent="0.2">
      <c r="B28" s="136" t="s">
        <v>112</v>
      </c>
      <c r="C28" s="137" t="s">
        <v>114</v>
      </c>
      <c r="D28" s="42">
        <v>40</v>
      </c>
      <c r="E28" s="42">
        <v>80</v>
      </c>
      <c r="F28" s="149"/>
      <c r="G28" s="22">
        <f t="shared" si="2"/>
        <v>0</v>
      </c>
    </row>
    <row r="29" spans="2:7" ht="17" thickBot="1" x14ac:dyDescent="0.25">
      <c r="B29" s="138" t="s">
        <v>112</v>
      </c>
      <c r="C29" s="139" t="s">
        <v>115</v>
      </c>
      <c r="D29" s="57">
        <v>40</v>
      </c>
      <c r="E29" s="57">
        <v>80</v>
      </c>
      <c r="F29" s="150"/>
      <c r="G29" s="25">
        <f t="shared" si="2"/>
        <v>0</v>
      </c>
    </row>
    <row r="30" spans="2:7" x14ac:dyDescent="0.2">
      <c r="B30" s="146"/>
      <c r="C30" s="146"/>
      <c r="D30" s="146"/>
      <c r="E30" s="146"/>
      <c r="F30" s="146"/>
      <c r="G30" s="146"/>
    </row>
    <row r="31" spans="2:7" ht="17" thickBot="1" x14ac:dyDescent="0.25">
      <c r="B31" s="146"/>
      <c r="C31" s="146"/>
      <c r="D31" s="146"/>
      <c r="E31" s="146"/>
      <c r="F31" s="146"/>
      <c r="G31" s="146"/>
    </row>
    <row r="32" spans="2:7" ht="17" thickBot="1" x14ac:dyDescent="0.25">
      <c r="B32" s="37" t="s">
        <v>0</v>
      </c>
      <c r="C32" s="38" t="s">
        <v>34</v>
      </c>
      <c r="D32" s="38" t="s">
        <v>13</v>
      </c>
      <c r="E32" s="38" t="s">
        <v>12</v>
      </c>
      <c r="F32" s="39" t="s">
        <v>15</v>
      </c>
      <c r="G32" s="44" t="s">
        <v>10</v>
      </c>
    </row>
    <row r="33" spans="2:7" x14ac:dyDescent="0.2">
      <c r="B33" s="136" t="s">
        <v>116</v>
      </c>
      <c r="C33" s="137">
        <v>33</v>
      </c>
      <c r="D33" s="42">
        <v>58</v>
      </c>
      <c r="E33" s="42">
        <v>120</v>
      </c>
      <c r="F33" s="144"/>
      <c r="G33" s="22">
        <f t="shared" ref="G33:G38" si="3">F33*D33</f>
        <v>0</v>
      </c>
    </row>
    <row r="34" spans="2:7" x14ac:dyDescent="0.2">
      <c r="B34" s="136" t="s">
        <v>116</v>
      </c>
      <c r="C34" s="137">
        <v>34</v>
      </c>
      <c r="D34" s="42">
        <v>58</v>
      </c>
      <c r="E34" s="42">
        <v>120</v>
      </c>
      <c r="F34" s="144"/>
      <c r="G34" s="22">
        <f t="shared" si="3"/>
        <v>0</v>
      </c>
    </row>
    <row r="35" spans="2:7" x14ac:dyDescent="0.2">
      <c r="B35" s="136" t="s">
        <v>116</v>
      </c>
      <c r="C35" s="137">
        <v>35</v>
      </c>
      <c r="D35" s="42">
        <v>58</v>
      </c>
      <c r="E35" s="42">
        <v>120</v>
      </c>
      <c r="F35" s="144"/>
      <c r="G35" s="22">
        <f t="shared" si="3"/>
        <v>0</v>
      </c>
    </row>
    <row r="36" spans="2:7" x14ac:dyDescent="0.2">
      <c r="B36" s="136" t="s">
        <v>116</v>
      </c>
      <c r="C36" s="137">
        <v>36</v>
      </c>
      <c r="D36" s="42">
        <v>58</v>
      </c>
      <c r="E36" s="42">
        <v>120</v>
      </c>
      <c r="F36" s="144"/>
      <c r="G36" s="22">
        <f t="shared" si="3"/>
        <v>0</v>
      </c>
    </row>
    <row r="37" spans="2:7" x14ac:dyDescent="0.2">
      <c r="B37" s="136" t="s">
        <v>116</v>
      </c>
      <c r="C37" s="137">
        <v>37</v>
      </c>
      <c r="D37" s="42">
        <v>58</v>
      </c>
      <c r="E37" s="42">
        <v>120</v>
      </c>
      <c r="F37" s="144"/>
      <c r="G37" s="22">
        <f t="shared" si="3"/>
        <v>0</v>
      </c>
    </row>
    <row r="38" spans="2:7" ht="17" thickBot="1" x14ac:dyDescent="0.25">
      <c r="B38" s="138" t="s">
        <v>116</v>
      </c>
      <c r="C38" s="139">
        <v>38</v>
      </c>
      <c r="D38" s="57">
        <v>58</v>
      </c>
      <c r="E38" s="57">
        <v>120</v>
      </c>
      <c r="F38" s="145"/>
      <c r="G38" s="25">
        <f t="shared" si="3"/>
        <v>0</v>
      </c>
    </row>
    <row r="39" spans="2:7" x14ac:dyDescent="0.2">
      <c r="B39" s="146"/>
      <c r="C39" s="146"/>
      <c r="D39" s="146"/>
      <c r="E39" s="146"/>
      <c r="F39" s="146"/>
      <c r="G39" s="146"/>
    </row>
    <row r="40" spans="2:7" ht="17" thickBot="1" x14ac:dyDescent="0.25">
      <c r="B40" s="146"/>
      <c r="C40" s="146"/>
      <c r="D40" s="146"/>
      <c r="E40" s="146"/>
      <c r="F40" s="146"/>
      <c r="G40" s="146"/>
    </row>
    <row r="41" spans="2:7" ht="17" thickBot="1" x14ac:dyDescent="0.25">
      <c r="B41" s="37" t="s">
        <v>0</v>
      </c>
      <c r="C41" s="38" t="s">
        <v>34</v>
      </c>
      <c r="D41" s="38" t="s">
        <v>13</v>
      </c>
      <c r="E41" s="38" t="s">
        <v>12</v>
      </c>
      <c r="F41" s="39" t="s">
        <v>15</v>
      </c>
      <c r="G41" s="44" t="s">
        <v>10</v>
      </c>
    </row>
    <row r="42" spans="2:7" x14ac:dyDescent="0.2">
      <c r="B42" s="136" t="s">
        <v>117</v>
      </c>
      <c r="C42" s="137">
        <v>38</v>
      </c>
      <c r="D42" s="42">
        <v>69.5</v>
      </c>
      <c r="E42" s="42">
        <v>144</v>
      </c>
      <c r="F42" s="144"/>
      <c r="G42" s="22">
        <f t="shared" ref="G42:G51" si="4">F42*D42</f>
        <v>0</v>
      </c>
    </row>
    <row r="43" spans="2:7" x14ac:dyDescent="0.2">
      <c r="B43" s="136" t="s">
        <v>117</v>
      </c>
      <c r="C43" s="137">
        <v>39</v>
      </c>
      <c r="D43" s="42">
        <v>69.5</v>
      </c>
      <c r="E43" s="42">
        <v>144</v>
      </c>
      <c r="F43" s="144"/>
      <c r="G43" s="22">
        <f t="shared" si="4"/>
        <v>0</v>
      </c>
    </row>
    <row r="44" spans="2:7" x14ac:dyDescent="0.2">
      <c r="B44" s="136" t="s">
        <v>117</v>
      </c>
      <c r="C44" s="137">
        <v>40</v>
      </c>
      <c r="D44" s="42">
        <v>69.5</v>
      </c>
      <c r="E44" s="42">
        <v>144</v>
      </c>
      <c r="F44" s="144"/>
      <c r="G44" s="22">
        <f t="shared" si="4"/>
        <v>0</v>
      </c>
    </row>
    <row r="45" spans="2:7" x14ac:dyDescent="0.2">
      <c r="B45" s="136" t="s">
        <v>117</v>
      </c>
      <c r="C45" s="137">
        <v>41</v>
      </c>
      <c r="D45" s="42">
        <v>69.5</v>
      </c>
      <c r="E45" s="42">
        <v>144</v>
      </c>
      <c r="F45" s="144"/>
      <c r="G45" s="22">
        <f t="shared" si="4"/>
        <v>0</v>
      </c>
    </row>
    <row r="46" spans="2:7" x14ac:dyDescent="0.2">
      <c r="B46" s="136" t="s">
        <v>117</v>
      </c>
      <c r="C46" s="137">
        <v>42</v>
      </c>
      <c r="D46" s="42">
        <v>69.5</v>
      </c>
      <c r="E46" s="42">
        <v>144</v>
      </c>
      <c r="F46" s="144"/>
      <c r="G46" s="22">
        <f t="shared" si="4"/>
        <v>0</v>
      </c>
    </row>
    <row r="47" spans="2:7" x14ac:dyDescent="0.2">
      <c r="B47" s="136" t="s">
        <v>117</v>
      </c>
      <c r="C47" s="137">
        <v>43</v>
      </c>
      <c r="D47" s="42">
        <v>69.5</v>
      </c>
      <c r="E47" s="42">
        <v>144</v>
      </c>
      <c r="F47" s="144"/>
      <c r="G47" s="22">
        <f t="shared" si="4"/>
        <v>0</v>
      </c>
    </row>
    <row r="48" spans="2:7" x14ac:dyDescent="0.2">
      <c r="B48" s="136" t="s">
        <v>117</v>
      </c>
      <c r="C48" s="137">
        <v>44</v>
      </c>
      <c r="D48" s="42">
        <v>69.5</v>
      </c>
      <c r="E48" s="42">
        <v>144</v>
      </c>
      <c r="F48" s="144"/>
      <c r="G48" s="22">
        <f t="shared" si="4"/>
        <v>0</v>
      </c>
    </row>
    <row r="49" spans="2:7" x14ac:dyDescent="0.2">
      <c r="B49" s="136" t="s">
        <v>117</v>
      </c>
      <c r="C49" s="137">
        <v>45</v>
      </c>
      <c r="D49" s="42">
        <v>69.5</v>
      </c>
      <c r="E49" s="42">
        <v>144</v>
      </c>
      <c r="F49" s="144"/>
      <c r="G49" s="22">
        <f t="shared" si="4"/>
        <v>0</v>
      </c>
    </row>
    <row r="50" spans="2:7" x14ac:dyDescent="0.2">
      <c r="B50" s="136" t="s">
        <v>117</v>
      </c>
      <c r="C50" s="137">
        <v>46</v>
      </c>
      <c r="D50" s="42">
        <v>69.5</v>
      </c>
      <c r="E50" s="42">
        <v>144</v>
      </c>
      <c r="F50" s="144"/>
      <c r="G50" s="22">
        <f t="shared" si="4"/>
        <v>0</v>
      </c>
    </row>
    <row r="51" spans="2:7" ht="17" thickBot="1" x14ac:dyDescent="0.25">
      <c r="B51" s="138" t="s">
        <v>117</v>
      </c>
      <c r="C51" s="139">
        <v>47</v>
      </c>
      <c r="D51" s="57">
        <v>69.5</v>
      </c>
      <c r="E51" s="57">
        <v>144</v>
      </c>
      <c r="F51" s="145"/>
      <c r="G51" s="25">
        <f t="shared" si="4"/>
        <v>0</v>
      </c>
    </row>
  </sheetData>
  <sheetProtection password="C7AE" sheet="1" objects="1" scenarios="1"/>
  <mergeCells count="1">
    <mergeCell ref="C2:F3"/>
  </mergeCells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7"/>
  <sheetViews>
    <sheetView topLeftCell="A24" workbookViewId="0">
      <selection activeCell="J62" sqref="J62"/>
    </sheetView>
  </sheetViews>
  <sheetFormatPr baseColWidth="10" defaultColWidth="10.83203125" defaultRowHeight="16" x14ac:dyDescent="0.2"/>
  <cols>
    <col min="1" max="2" width="10.83203125" style="9"/>
    <col min="3" max="3" width="20.33203125" style="9" customWidth="1"/>
    <col min="4" max="4" width="15" style="9" customWidth="1"/>
    <col min="5" max="5" width="12.1640625" style="9" customWidth="1"/>
    <col min="6" max="6" width="17.1640625" style="9" customWidth="1"/>
    <col min="7" max="7" width="17" style="9" customWidth="1"/>
    <col min="8" max="16384" width="10.83203125" style="9"/>
  </cols>
  <sheetData>
    <row r="2" spans="3:7" x14ac:dyDescent="0.2">
      <c r="C2" s="222" t="s">
        <v>61</v>
      </c>
      <c r="D2" s="222"/>
      <c r="E2" s="222"/>
      <c r="F2" s="222"/>
      <c r="G2" s="222"/>
    </row>
    <row r="3" spans="3:7" x14ac:dyDescent="0.2">
      <c r="C3" s="222"/>
      <c r="D3" s="222"/>
      <c r="E3" s="222"/>
      <c r="F3" s="222"/>
      <c r="G3" s="222"/>
    </row>
    <row r="4" spans="3:7" ht="17" thickBot="1" x14ac:dyDescent="0.25"/>
    <row r="5" spans="3:7" ht="17" thickBot="1" x14ac:dyDescent="0.25">
      <c r="C5" s="37" t="s">
        <v>38</v>
      </c>
      <c r="D5" s="38" t="s">
        <v>9</v>
      </c>
      <c r="E5" s="38" t="s">
        <v>43</v>
      </c>
      <c r="F5" s="39" t="s">
        <v>11</v>
      </c>
      <c r="G5" s="44" t="s">
        <v>10</v>
      </c>
    </row>
    <row r="6" spans="3:7" x14ac:dyDescent="0.2">
      <c r="C6" s="127" t="s">
        <v>118</v>
      </c>
      <c r="D6" s="60">
        <v>80</v>
      </c>
      <c r="E6" s="32">
        <v>68</v>
      </c>
      <c r="F6" s="3"/>
      <c r="G6" s="157">
        <f>F6*E6</f>
        <v>0</v>
      </c>
    </row>
    <row r="7" spans="3:7" x14ac:dyDescent="0.2">
      <c r="C7" s="122" t="s">
        <v>118</v>
      </c>
      <c r="D7" s="31">
        <v>90</v>
      </c>
      <c r="E7" s="32">
        <v>68</v>
      </c>
      <c r="F7" s="4"/>
      <c r="G7" s="49">
        <f t="shared" ref="G7:G39" si="0">F7*E7</f>
        <v>0</v>
      </c>
    </row>
    <row r="8" spans="3:7" ht="17" thickBot="1" x14ac:dyDescent="0.25">
      <c r="C8" s="158" t="s">
        <v>118</v>
      </c>
      <c r="D8" s="159">
        <v>100</v>
      </c>
      <c r="E8" s="160">
        <v>68</v>
      </c>
      <c r="F8" s="161"/>
      <c r="G8" s="162">
        <f t="shared" si="0"/>
        <v>0</v>
      </c>
    </row>
    <row r="9" spans="3:7" x14ac:dyDescent="0.2">
      <c r="C9" s="127" t="s">
        <v>119</v>
      </c>
      <c r="D9" s="60">
        <v>110</v>
      </c>
      <c r="E9" s="61">
        <v>71.5</v>
      </c>
      <c r="F9" s="110"/>
      <c r="G9" s="111">
        <f t="shared" si="0"/>
        <v>0</v>
      </c>
    </row>
    <row r="10" spans="3:7" x14ac:dyDescent="0.2">
      <c r="C10" s="122" t="s">
        <v>119</v>
      </c>
      <c r="D10" s="31">
        <v>115</v>
      </c>
      <c r="E10" s="32">
        <v>71.5</v>
      </c>
      <c r="F10" s="92"/>
      <c r="G10" s="22">
        <f t="shared" si="0"/>
        <v>0</v>
      </c>
    </row>
    <row r="11" spans="3:7" x14ac:dyDescent="0.2">
      <c r="C11" s="122" t="s">
        <v>119</v>
      </c>
      <c r="D11" s="31">
        <v>120</v>
      </c>
      <c r="E11" s="32">
        <v>71.5</v>
      </c>
      <c r="F11" s="92"/>
      <c r="G11" s="22">
        <f t="shared" si="0"/>
        <v>0</v>
      </c>
    </row>
    <row r="12" spans="3:7" x14ac:dyDescent="0.2">
      <c r="C12" s="122" t="s">
        <v>119</v>
      </c>
      <c r="D12" s="31">
        <v>125</v>
      </c>
      <c r="E12" s="32">
        <v>71.5</v>
      </c>
      <c r="F12" s="92"/>
      <c r="G12" s="22">
        <f t="shared" si="0"/>
        <v>0</v>
      </c>
    </row>
    <row r="13" spans="3:7" x14ac:dyDescent="0.2">
      <c r="C13" s="122" t="s">
        <v>119</v>
      </c>
      <c r="D13" s="31">
        <v>130</v>
      </c>
      <c r="E13" s="32">
        <v>71.5</v>
      </c>
      <c r="F13" s="92"/>
      <c r="G13" s="22">
        <f t="shared" si="0"/>
        <v>0</v>
      </c>
    </row>
    <row r="14" spans="3:7" x14ac:dyDescent="0.2">
      <c r="C14" s="122" t="s">
        <v>119</v>
      </c>
      <c r="D14" s="31">
        <v>136</v>
      </c>
      <c r="E14" s="32">
        <v>71.5</v>
      </c>
      <c r="F14" s="92"/>
      <c r="G14" s="22">
        <f t="shared" si="0"/>
        <v>0</v>
      </c>
    </row>
    <row r="15" spans="3:7" ht="17" thickBot="1" x14ac:dyDescent="0.25">
      <c r="C15" s="158" t="s">
        <v>119</v>
      </c>
      <c r="D15" s="159">
        <v>140</v>
      </c>
      <c r="E15" s="160">
        <v>71.5</v>
      </c>
      <c r="F15" s="163"/>
      <c r="G15" s="164">
        <f t="shared" si="0"/>
        <v>0</v>
      </c>
    </row>
    <row r="16" spans="3:7" x14ac:dyDescent="0.2">
      <c r="C16" s="127" t="s">
        <v>120</v>
      </c>
      <c r="D16" s="123">
        <v>144</v>
      </c>
      <c r="E16" s="61">
        <v>77.5</v>
      </c>
      <c r="F16" s="110"/>
      <c r="G16" s="111">
        <f t="shared" si="0"/>
        <v>0</v>
      </c>
    </row>
    <row r="17" spans="3:7" x14ac:dyDescent="0.2">
      <c r="C17" s="122" t="s">
        <v>120</v>
      </c>
      <c r="D17" s="124">
        <v>148</v>
      </c>
      <c r="E17" s="32">
        <v>77.5</v>
      </c>
      <c r="F17" s="92"/>
      <c r="G17" s="22">
        <f t="shared" si="0"/>
        <v>0</v>
      </c>
    </row>
    <row r="18" spans="3:7" x14ac:dyDescent="0.2">
      <c r="C18" s="122" t="s">
        <v>120</v>
      </c>
      <c r="D18" s="124">
        <v>151</v>
      </c>
      <c r="E18" s="32">
        <v>77.5</v>
      </c>
      <c r="F18" s="92"/>
      <c r="G18" s="22">
        <f t="shared" si="0"/>
        <v>0</v>
      </c>
    </row>
    <row r="19" spans="3:7" x14ac:dyDescent="0.2">
      <c r="C19" s="122" t="s">
        <v>120</v>
      </c>
      <c r="D19" s="124">
        <v>153</v>
      </c>
      <c r="E19" s="32">
        <v>77.5</v>
      </c>
      <c r="F19" s="92"/>
      <c r="G19" s="22">
        <f t="shared" si="0"/>
        <v>0</v>
      </c>
    </row>
    <row r="20" spans="3:7" x14ac:dyDescent="0.2">
      <c r="C20" s="122" t="s">
        <v>120</v>
      </c>
      <c r="D20" s="124" t="s">
        <v>81</v>
      </c>
      <c r="E20" s="32">
        <v>77.5</v>
      </c>
      <c r="F20" s="92"/>
      <c r="G20" s="22">
        <f t="shared" si="0"/>
        <v>0</v>
      </c>
    </row>
    <row r="21" spans="3:7" x14ac:dyDescent="0.2">
      <c r="C21" s="122" t="s">
        <v>120</v>
      </c>
      <c r="D21" s="124" t="s">
        <v>82</v>
      </c>
      <c r="E21" s="32">
        <v>77.5</v>
      </c>
      <c r="F21" s="92"/>
      <c r="G21" s="22">
        <f t="shared" si="0"/>
        <v>0</v>
      </c>
    </row>
    <row r="22" spans="3:7" ht="17" thickBot="1" x14ac:dyDescent="0.25">
      <c r="C22" s="126" t="s">
        <v>120</v>
      </c>
      <c r="D22" s="125" t="s">
        <v>83</v>
      </c>
      <c r="E22" s="35">
        <v>77.5</v>
      </c>
      <c r="F22" s="93"/>
      <c r="G22" s="25">
        <f t="shared" si="0"/>
        <v>0</v>
      </c>
    </row>
    <row r="24" spans="3:7" ht="17" thickBot="1" x14ac:dyDescent="0.25"/>
    <row r="25" spans="3:7" ht="17" thickBot="1" x14ac:dyDescent="0.25">
      <c r="C25" s="37" t="s">
        <v>38</v>
      </c>
      <c r="D25" s="38" t="s">
        <v>9</v>
      </c>
      <c r="E25" s="38" t="s">
        <v>43</v>
      </c>
      <c r="F25" s="39" t="s">
        <v>11</v>
      </c>
      <c r="G25" s="44" t="s">
        <v>10</v>
      </c>
    </row>
    <row r="26" spans="3:7" x14ac:dyDescent="0.2">
      <c r="C26" s="20" t="s">
        <v>121</v>
      </c>
      <c r="D26" s="31">
        <v>110</v>
      </c>
      <c r="E26" s="42">
        <v>71.5</v>
      </c>
      <c r="F26" s="4"/>
      <c r="G26" s="33">
        <f t="shared" si="0"/>
        <v>0</v>
      </c>
    </row>
    <row r="27" spans="3:7" x14ac:dyDescent="0.2">
      <c r="C27" s="20" t="s">
        <v>121</v>
      </c>
      <c r="D27" s="31">
        <v>115</v>
      </c>
      <c r="E27" s="42">
        <v>71.5</v>
      </c>
      <c r="F27" s="4"/>
      <c r="G27" s="49">
        <f t="shared" si="0"/>
        <v>0</v>
      </c>
    </row>
    <row r="28" spans="3:7" x14ac:dyDescent="0.2">
      <c r="C28" s="20" t="s">
        <v>121</v>
      </c>
      <c r="D28" s="31">
        <v>120</v>
      </c>
      <c r="E28" s="42">
        <v>71.5</v>
      </c>
      <c r="F28" s="4"/>
      <c r="G28" s="49">
        <f t="shared" si="0"/>
        <v>0</v>
      </c>
    </row>
    <row r="29" spans="3:7" x14ac:dyDescent="0.2">
      <c r="C29" s="20" t="s">
        <v>121</v>
      </c>
      <c r="D29" s="31">
        <v>125</v>
      </c>
      <c r="E29" s="42">
        <v>71.5</v>
      </c>
      <c r="F29" s="4"/>
      <c r="G29" s="49">
        <f t="shared" si="0"/>
        <v>0</v>
      </c>
    </row>
    <row r="30" spans="3:7" x14ac:dyDescent="0.2">
      <c r="C30" s="20" t="s">
        <v>121</v>
      </c>
      <c r="D30" s="31">
        <v>130</v>
      </c>
      <c r="E30" s="42">
        <v>71.5</v>
      </c>
      <c r="F30" s="4"/>
      <c r="G30" s="49">
        <f t="shared" si="0"/>
        <v>0</v>
      </c>
    </row>
    <row r="31" spans="3:7" x14ac:dyDescent="0.2">
      <c r="C31" s="20" t="s">
        <v>121</v>
      </c>
      <c r="D31" s="31">
        <v>136</v>
      </c>
      <c r="E31" s="42">
        <v>71.5</v>
      </c>
      <c r="F31" s="4"/>
      <c r="G31" s="49">
        <f t="shared" si="0"/>
        <v>0</v>
      </c>
    </row>
    <row r="32" spans="3:7" ht="17" thickBot="1" x14ac:dyDescent="0.25">
      <c r="C32" s="165" t="s">
        <v>121</v>
      </c>
      <c r="D32" s="159">
        <v>140</v>
      </c>
      <c r="E32" s="166">
        <v>71.5</v>
      </c>
      <c r="F32" s="161"/>
      <c r="G32" s="162">
        <f t="shared" si="0"/>
        <v>0</v>
      </c>
    </row>
    <row r="33" spans="3:8" x14ac:dyDescent="0.2">
      <c r="C33" s="17" t="s">
        <v>122</v>
      </c>
      <c r="D33" s="123">
        <v>144</v>
      </c>
      <c r="E33" s="61">
        <v>77.5</v>
      </c>
      <c r="F33" s="110"/>
      <c r="G33" s="162">
        <f t="shared" si="0"/>
        <v>0</v>
      </c>
    </row>
    <row r="34" spans="3:8" x14ac:dyDescent="0.2">
      <c r="C34" s="20" t="s">
        <v>122</v>
      </c>
      <c r="D34" s="124">
        <v>148</v>
      </c>
      <c r="E34" s="32">
        <v>77.5</v>
      </c>
      <c r="F34" s="92"/>
      <c r="G34" s="162">
        <f t="shared" si="0"/>
        <v>0</v>
      </c>
    </row>
    <row r="35" spans="3:8" x14ac:dyDescent="0.2">
      <c r="C35" s="20" t="s">
        <v>122</v>
      </c>
      <c r="D35" s="124">
        <v>151</v>
      </c>
      <c r="E35" s="32">
        <v>77.5</v>
      </c>
      <c r="F35" s="92"/>
      <c r="G35" s="162">
        <f t="shared" si="0"/>
        <v>0</v>
      </c>
    </row>
    <row r="36" spans="3:8" x14ac:dyDescent="0.2">
      <c r="C36" s="20" t="s">
        <v>122</v>
      </c>
      <c r="D36" s="124">
        <v>153</v>
      </c>
      <c r="E36" s="32">
        <v>77.5</v>
      </c>
      <c r="F36" s="92"/>
      <c r="G36" s="162">
        <f t="shared" si="0"/>
        <v>0</v>
      </c>
    </row>
    <row r="37" spans="3:8" x14ac:dyDescent="0.2">
      <c r="C37" s="20" t="s">
        <v>122</v>
      </c>
      <c r="D37" s="124" t="s">
        <v>81</v>
      </c>
      <c r="E37" s="32">
        <v>77.5</v>
      </c>
      <c r="F37" s="92"/>
      <c r="G37" s="162">
        <f t="shared" si="0"/>
        <v>0</v>
      </c>
    </row>
    <row r="38" spans="3:8" x14ac:dyDescent="0.2">
      <c r="C38" s="20" t="s">
        <v>122</v>
      </c>
      <c r="D38" s="124" t="s">
        <v>82</v>
      </c>
      <c r="E38" s="32">
        <v>77.5</v>
      </c>
      <c r="F38" s="92"/>
      <c r="G38" s="162">
        <f t="shared" si="0"/>
        <v>0</v>
      </c>
    </row>
    <row r="39" spans="3:8" ht="17" thickBot="1" x14ac:dyDescent="0.25">
      <c r="C39" s="23" t="s">
        <v>122</v>
      </c>
      <c r="D39" s="125" t="s">
        <v>83</v>
      </c>
      <c r="E39" s="35">
        <v>77.5</v>
      </c>
      <c r="F39" s="93"/>
      <c r="G39" s="36">
        <f t="shared" si="0"/>
        <v>0</v>
      </c>
    </row>
    <row r="41" spans="3:8" ht="17" thickBot="1" x14ac:dyDescent="0.25">
      <c r="C41" s="62"/>
      <c r="D41" s="62"/>
      <c r="E41" s="62"/>
      <c r="F41" s="62"/>
      <c r="G41" s="62"/>
    </row>
    <row r="42" spans="3:8" ht="17" thickBot="1" x14ac:dyDescent="0.25">
      <c r="C42" s="37" t="s">
        <v>39</v>
      </c>
      <c r="D42" s="38" t="s">
        <v>9</v>
      </c>
      <c r="E42" s="38" t="s">
        <v>44</v>
      </c>
      <c r="F42" s="38" t="s">
        <v>43</v>
      </c>
      <c r="G42" s="38" t="s">
        <v>33</v>
      </c>
      <c r="H42" s="39" t="s">
        <v>10</v>
      </c>
    </row>
    <row r="43" spans="3:8" x14ac:dyDescent="0.2">
      <c r="C43" s="17" t="s">
        <v>144</v>
      </c>
      <c r="D43" s="77" t="s">
        <v>4</v>
      </c>
      <c r="E43" s="211" t="s">
        <v>123</v>
      </c>
      <c r="F43" s="61">
        <v>56</v>
      </c>
      <c r="G43" s="110"/>
      <c r="H43" s="111">
        <f t="shared" ref="H43:H46" si="1">G43*F43</f>
        <v>0</v>
      </c>
    </row>
    <row r="44" spans="3:8" x14ac:dyDescent="0.2">
      <c r="C44" s="40" t="s">
        <v>144</v>
      </c>
      <c r="D44" s="21" t="s">
        <v>99</v>
      </c>
      <c r="E44" s="153" t="s">
        <v>160</v>
      </c>
      <c r="F44" s="42">
        <v>56</v>
      </c>
      <c r="G44" s="129"/>
      <c r="H44" s="43">
        <f t="shared" si="1"/>
        <v>0</v>
      </c>
    </row>
    <row r="45" spans="3:8" x14ac:dyDescent="0.2">
      <c r="C45" s="40" t="s">
        <v>144</v>
      </c>
      <c r="D45" s="21" t="s">
        <v>101</v>
      </c>
      <c r="E45" s="153" t="s">
        <v>161</v>
      </c>
      <c r="F45" s="42">
        <v>56</v>
      </c>
      <c r="G45" s="129"/>
      <c r="H45" s="43">
        <f t="shared" si="1"/>
        <v>0</v>
      </c>
    </row>
    <row r="46" spans="3:8" ht="17" thickBot="1" x14ac:dyDescent="0.25">
      <c r="C46" s="202" t="s">
        <v>144</v>
      </c>
      <c r="D46" s="24" t="s">
        <v>124</v>
      </c>
      <c r="E46" s="212" t="s">
        <v>162</v>
      </c>
      <c r="F46" s="57">
        <v>56</v>
      </c>
      <c r="G46" s="128"/>
      <c r="H46" s="167">
        <f t="shared" si="1"/>
        <v>0</v>
      </c>
    </row>
    <row r="47" spans="3:8" x14ac:dyDescent="0.2">
      <c r="C47" s="62"/>
      <c r="D47" s="64"/>
      <c r="E47" s="64"/>
    </row>
  </sheetData>
  <mergeCells count="1">
    <mergeCell ref="C2:G3"/>
  </mergeCells>
  <pageMargins left="0.7" right="0.7" top="0.75" bottom="0.75" header="0.3" footer="0.3"/>
  <pageSetup paperSize="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6"/>
  <sheetViews>
    <sheetView topLeftCell="A13" workbookViewId="0">
      <selection activeCell="E48" sqref="E48"/>
    </sheetView>
  </sheetViews>
  <sheetFormatPr baseColWidth="10" defaultColWidth="10.83203125" defaultRowHeight="16" x14ac:dyDescent="0.2"/>
  <cols>
    <col min="1" max="2" width="10.83203125" style="9"/>
    <col min="3" max="3" width="27.1640625" style="9" customWidth="1"/>
    <col min="4" max="4" width="20.6640625" style="9" customWidth="1"/>
    <col min="5" max="5" width="19" style="9" customWidth="1"/>
    <col min="6" max="7" width="19.6640625" style="9" customWidth="1"/>
    <col min="8" max="16384" width="10.83203125" style="9"/>
  </cols>
  <sheetData>
    <row r="2" spans="3:8" x14ac:dyDescent="0.2">
      <c r="C2" s="222" t="s">
        <v>62</v>
      </c>
      <c r="D2" s="222"/>
      <c r="E2" s="222"/>
      <c r="F2" s="222"/>
      <c r="G2" s="222"/>
      <c r="H2" s="222"/>
    </row>
    <row r="3" spans="3:8" x14ac:dyDescent="0.2">
      <c r="C3" s="222"/>
      <c r="D3" s="222"/>
      <c r="E3" s="222"/>
      <c r="F3" s="222"/>
      <c r="G3" s="222"/>
      <c r="H3" s="222"/>
    </row>
    <row r="4" spans="3:8" ht="17" thickBot="1" x14ac:dyDescent="0.25"/>
    <row r="5" spans="3:8" ht="17" thickBot="1" x14ac:dyDescent="0.25">
      <c r="C5" s="90" t="s">
        <v>46</v>
      </c>
      <c r="D5" s="171" t="s">
        <v>47</v>
      </c>
      <c r="E5" s="172" t="s">
        <v>43</v>
      </c>
      <c r="F5" s="172" t="s">
        <v>12</v>
      </c>
      <c r="G5" s="173" t="s">
        <v>48</v>
      </c>
      <c r="H5" s="90" t="s">
        <v>10</v>
      </c>
    </row>
    <row r="6" spans="3:8" x14ac:dyDescent="0.2">
      <c r="C6" s="174" t="s">
        <v>125</v>
      </c>
      <c r="D6" s="175">
        <v>70</v>
      </c>
      <c r="E6" s="61">
        <v>88</v>
      </c>
      <c r="F6" s="176">
        <v>159</v>
      </c>
      <c r="G6" s="3"/>
      <c r="H6" s="177">
        <f>G6*E6</f>
        <v>0</v>
      </c>
    </row>
    <row r="7" spans="3:8" x14ac:dyDescent="0.2">
      <c r="C7" s="169" t="s">
        <v>125</v>
      </c>
      <c r="D7" s="83">
        <v>80</v>
      </c>
      <c r="E7" s="42">
        <v>88</v>
      </c>
      <c r="F7" s="81">
        <v>159</v>
      </c>
      <c r="G7" s="4"/>
      <c r="H7" s="84">
        <f t="shared" ref="H7:H19" si="0">G7*E7</f>
        <v>0</v>
      </c>
    </row>
    <row r="8" spans="3:8" x14ac:dyDescent="0.2">
      <c r="C8" s="169" t="s">
        <v>125</v>
      </c>
      <c r="D8" s="83">
        <v>90</v>
      </c>
      <c r="E8" s="42">
        <v>88</v>
      </c>
      <c r="F8" s="81">
        <v>159</v>
      </c>
      <c r="G8" s="4"/>
      <c r="H8" s="84">
        <f t="shared" si="0"/>
        <v>0</v>
      </c>
    </row>
    <row r="9" spans="3:8" x14ac:dyDescent="0.2">
      <c r="C9" s="169" t="s">
        <v>125</v>
      </c>
      <c r="D9" s="83">
        <v>100</v>
      </c>
      <c r="E9" s="42">
        <v>88</v>
      </c>
      <c r="F9" s="81">
        <v>159</v>
      </c>
      <c r="G9" s="4"/>
      <c r="H9" s="84">
        <f t="shared" si="0"/>
        <v>0</v>
      </c>
    </row>
    <row r="10" spans="3:8" ht="17" thickBot="1" x14ac:dyDescent="0.25">
      <c r="C10" s="170" t="s">
        <v>125</v>
      </c>
      <c r="D10" s="85">
        <v>110</v>
      </c>
      <c r="E10" s="57">
        <v>88</v>
      </c>
      <c r="F10" s="86">
        <v>159</v>
      </c>
      <c r="G10" s="5"/>
      <c r="H10" s="87">
        <f t="shared" si="0"/>
        <v>0</v>
      </c>
    </row>
    <row r="13" spans="3:8" ht="17" thickBot="1" x14ac:dyDescent="0.25"/>
    <row r="14" spans="3:8" ht="17" thickBot="1" x14ac:dyDescent="0.25">
      <c r="C14" s="178" t="s">
        <v>46</v>
      </c>
      <c r="D14" s="172" t="s">
        <v>47</v>
      </c>
      <c r="E14" s="172" t="s">
        <v>43</v>
      </c>
      <c r="F14" s="172" t="s">
        <v>12</v>
      </c>
      <c r="G14" s="172" t="s">
        <v>48</v>
      </c>
      <c r="H14" s="173" t="s">
        <v>10</v>
      </c>
    </row>
    <row r="15" spans="3:8" x14ac:dyDescent="0.2">
      <c r="C15" s="17" t="s">
        <v>126</v>
      </c>
      <c r="D15" s="60">
        <v>70</v>
      </c>
      <c r="E15" s="61">
        <v>88</v>
      </c>
      <c r="F15" s="61">
        <v>159</v>
      </c>
      <c r="G15" s="110"/>
      <c r="H15" s="179">
        <f t="shared" si="0"/>
        <v>0</v>
      </c>
    </row>
    <row r="16" spans="3:8" x14ac:dyDescent="0.2">
      <c r="C16" s="20" t="s">
        <v>126</v>
      </c>
      <c r="D16" s="31">
        <v>80</v>
      </c>
      <c r="E16" s="32">
        <v>88</v>
      </c>
      <c r="F16" s="32">
        <v>159</v>
      </c>
      <c r="G16" s="92"/>
      <c r="H16" s="180">
        <f t="shared" si="0"/>
        <v>0</v>
      </c>
    </row>
    <row r="17" spans="3:8" x14ac:dyDescent="0.2">
      <c r="C17" s="20" t="s">
        <v>126</v>
      </c>
      <c r="D17" s="31">
        <v>90</v>
      </c>
      <c r="E17" s="32">
        <v>88</v>
      </c>
      <c r="F17" s="32">
        <v>159</v>
      </c>
      <c r="G17" s="92"/>
      <c r="H17" s="180">
        <f t="shared" si="0"/>
        <v>0</v>
      </c>
    </row>
    <row r="18" spans="3:8" x14ac:dyDescent="0.2">
      <c r="C18" s="20" t="s">
        <v>126</v>
      </c>
      <c r="D18" s="31">
        <v>100</v>
      </c>
      <c r="E18" s="32">
        <v>88</v>
      </c>
      <c r="F18" s="32">
        <v>159</v>
      </c>
      <c r="G18" s="92"/>
      <c r="H18" s="180">
        <f t="shared" si="0"/>
        <v>0</v>
      </c>
    </row>
    <row r="19" spans="3:8" ht="17" thickBot="1" x14ac:dyDescent="0.25">
      <c r="C19" s="23" t="s">
        <v>126</v>
      </c>
      <c r="D19" s="34">
        <v>110</v>
      </c>
      <c r="E19" s="35">
        <v>88</v>
      </c>
      <c r="F19" s="35">
        <v>159</v>
      </c>
      <c r="G19" s="93"/>
      <c r="H19" s="181">
        <f t="shared" si="0"/>
        <v>0</v>
      </c>
    </row>
    <row r="21" spans="3:8" ht="17" thickBot="1" x14ac:dyDescent="0.25"/>
    <row r="22" spans="3:8" ht="17" thickBot="1" x14ac:dyDescent="0.25">
      <c r="C22" s="90" t="s">
        <v>46</v>
      </c>
      <c r="D22" s="171" t="s">
        <v>47</v>
      </c>
      <c r="E22" s="172" t="s">
        <v>43</v>
      </c>
      <c r="F22" s="172" t="s">
        <v>12</v>
      </c>
      <c r="G22" s="173" t="s">
        <v>48</v>
      </c>
      <c r="H22" s="90" t="s">
        <v>10</v>
      </c>
    </row>
    <row r="23" spans="3:8" x14ac:dyDescent="0.2">
      <c r="C23" s="17" t="s">
        <v>127</v>
      </c>
      <c r="D23" s="60">
        <v>70</v>
      </c>
      <c r="E23" s="61">
        <v>88</v>
      </c>
      <c r="F23" s="61">
        <v>159</v>
      </c>
      <c r="G23" s="110"/>
      <c r="H23" s="179">
        <f t="shared" ref="H23:H28" si="1">G23*E23</f>
        <v>0</v>
      </c>
    </row>
    <row r="24" spans="3:8" x14ac:dyDescent="0.2">
      <c r="C24" s="20" t="s">
        <v>127</v>
      </c>
      <c r="D24" s="31">
        <v>80</v>
      </c>
      <c r="E24" s="32">
        <v>88</v>
      </c>
      <c r="F24" s="32">
        <v>159</v>
      </c>
      <c r="G24" s="92"/>
      <c r="H24" s="180">
        <f t="shared" si="1"/>
        <v>0</v>
      </c>
    </row>
    <row r="25" spans="3:8" x14ac:dyDescent="0.2">
      <c r="C25" s="20" t="s">
        <v>127</v>
      </c>
      <c r="D25" s="31">
        <v>90</v>
      </c>
      <c r="E25" s="32">
        <v>88</v>
      </c>
      <c r="F25" s="32">
        <v>159</v>
      </c>
      <c r="G25" s="92"/>
      <c r="H25" s="180">
        <f t="shared" si="1"/>
        <v>0</v>
      </c>
    </row>
    <row r="26" spans="3:8" x14ac:dyDescent="0.2">
      <c r="C26" s="20" t="s">
        <v>127</v>
      </c>
      <c r="D26" s="31">
        <v>100</v>
      </c>
      <c r="E26" s="32">
        <v>88</v>
      </c>
      <c r="F26" s="32">
        <v>159</v>
      </c>
      <c r="G26" s="92"/>
      <c r="H26" s="180">
        <f t="shared" si="1"/>
        <v>0</v>
      </c>
    </row>
    <row r="27" spans="3:8" x14ac:dyDescent="0.2">
      <c r="C27" s="20" t="s">
        <v>127</v>
      </c>
      <c r="D27" s="31">
        <v>110</v>
      </c>
      <c r="E27" s="32">
        <v>88</v>
      </c>
      <c r="F27" s="32">
        <v>159</v>
      </c>
      <c r="G27" s="92"/>
      <c r="H27" s="180">
        <f t="shared" si="1"/>
        <v>0</v>
      </c>
    </row>
    <row r="28" spans="3:8" ht="17" thickBot="1" x14ac:dyDescent="0.25">
      <c r="C28" s="23" t="s">
        <v>127</v>
      </c>
      <c r="D28" s="34">
        <v>120</v>
      </c>
      <c r="E28" s="35">
        <v>88</v>
      </c>
      <c r="F28" s="35">
        <v>159</v>
      </c>
      <c r="G28" s="93"/>
      <c r="H28" s="181">
        <f t="shared" si="1"/>
        <v>0</v>
      </c>
    </row>
    <row r="30" spans="3:8" ht="17" thickBot="1" x14ac:dyDescent="0.25"/>
    <row r="31" spans="3:8" ht="17" thickBot="1" x14ac:dyDescent="0.25">
      <c r="C31" s="90" t="s">
        <v>46</v>
      </c>
      <c r="D31" s="171" t="s">
        <v>47</v>
      </c>
      <c r="E31" s="172" t="s">
        <v>43</v>
      </c>
      <c r="F31" s="172" t="s">
        <v>12</v>
      </c>
      <c r="G31" s="173" t="s">
        <v>48</v>
      </c>
      <c r="H31" s="90" t="s">
        <v>10</v>
      </c>
    </row>
    <row r="32" spans="3:8" x14ac:dyDescent="0.2">
      <c r="C32" s="17" t="s">
        <v>128</v>
      </c>
      <c r="D32" s="60">
        <v>100</v>
      </c>
      <c r="E32" s="61">
        <v>88</v>
      </c>
      <c r="F32" s="61">
        <v>159</v>
      </c>
      <c r="G32" s="110"/>
      <c r="H32" s="179">
        <f t="shared" ref="H32:H37" si="2">G32*E32</f>
        <v>0</v>
      </c>
    </row>
    <row r="33" spans="3:8" x14ac:dyDescent="0.2">
      <c r="C33" s="20" t="s">
        <v>128</v>
      </c>
      <c r="D33" s="31">
        <v>110</v>
      </c>
      <c r="E33" s="32">
        <v>88</v>
      </c>
      <c r="F33" s="32">
        <v>159</v>
      </c>
      <c r="G33" s="92"/>
      <c r="H33" s="180">
        <f t="shared" si="2"/>
        <v>0</v>
      </c>
    </row>
    <row r="34" spans="3:8" x14ac:dyDescent="0.2">
      <c r="C34" s="20" t="s">
        <v>128</v>
      </c>
      <c r="D34" s="31">
        <v>120</v>
      </c>
      <c r="E34" s="32">
        <v>88</v>
      </c>
      <c r="F34" s="32">
        <v>159</v>
      </c>
      <c r="G34" s="92"/>
      <c r="H34" s="180">
        <f t="shared" si="2"/>
        <v>0</v>
      </c>
    </row>
    <row r="35" spans="3:8" x14ac:dyDescent="0.2">
      <c r="C35" s="20" t="s">
        <v>129</v>
      </c>
      <c r="D35" s="31">
        <v>120</v>
      </c>
      <c r="E35" s="32">
        <v>93</v>
      </c>
      <c r="F35" s="32">
        <v>179</v>
      </c>
      <c r="G35" s="92"/>
      <c r="H35" s="180">
        <f t="shared" si="2"/>
        <v>0</v>
      </c>
    </row>
    <row r="36" spans="3:8" x14ac:dyDescent="0.2">
      <c r="C36" s="20" t="s">
        <v>129</v>
      </c>
      <c r="D36" s="31">
        <v>130</v>
      </c>
      <c r="E36" s="32">
        <v>93</v>
      </c>
      <c r="F36" s="32">
        <v>179</v>
      </c>
      <c r="G36" s="92"/>
      <c r="H36" s="180">
        <f t="shared" si="2"/>
        <v>0</v>
      </c>
    </row>
    <row r="37" spans="3:8" ht="17" thickBot="1" x14ac:dyDescent="0.25">
      <c r="C37" s="23" t="s">
        <v>129</v>
      </c>
      <c r="D37" s="34">
        <v>140</v>
      </c>
      <c r="E37" s="35">
        <v>93</v>
      </c>
      <c r="F37" s="35">
        <v>179</v>
      </c>
      <c r="G37" s="93"/>
      <c r="H37" s="181">
        <f t="shared" si="2"/>
        <v>0</v>
      </c>
    </row>
    <row r="39" spans="3:8" ht="17" thickBot="1" x14ac:dyDescent="0.25"/>
    <row r="40" spans="3:8" ht="17" thickBot="1" x14ac:dyDescent="0.25">
      <c r="C40" s="90" t="s">
        <v>46</v>
      </c>
      <c r="D40" s="171" t="s">
        <v>47</v>
      </c>
      <c r="E40" s="172" t="s">
        <v>43</v>
      </c>
      <c r="F40" s="172" t="s">
        <v>12</v>
      </c>
      <c r="G40" s="173" t="s">
        <v>48</v>
      </c>
      <c r="H40" s="90" t="s">
        <v>10</v>
      </c>
    </row>
    <row r="41" spans="3:8" x14ac:dyDescent="0.2">
      <c r="C41" s="17" t="s">
        <v>130</v>
      </c>
      <c r="D41" s="60">
        <v>100</v>
      </c>
      <c r="E41" s="61">
        <v>88</v>
      </c>
      <c r="F41" s="61">
        <v>159</v>
      </c>
      <c r="G41" s="110"/>
      <c r="H41" s="179">
        <f t="shared" ref="H41:H46" si="3">G41*E41</f>
        <v>0</v>
      </c>
    </row>
    <row r="42" spans="3:8" x14ac:dyDescent="0.2">
      <c r="C42" s="20" t="s">
        <v>130</v>
      </c>
      <c r="D42" s="31">
        <v>110</v>
      </c>
      <c r="E42" s="32">
        <v>88</v>
      </c>
      <c r="F42" s="32">
        <v>159</v>
      </c>
      <c r="G42" s="92"/>
      <c r="H42" s="180">
        <f t="shared" si="3"/>
        <v>0</v>
      </c>
    </row>
    <row r="43" spans="3:8" x14ac:dyDescent="0.2">
      <c r="C43" s="20" t="s">
        <v>130</v>
      </c>
      <c r="D43" s="31">
        <v>120</v>
      </c>
      <c r="E43" s="32">
        <v>88</v>
      </c>
      <c r="F43" s="32">
        <v>159</v>
      </c>
      <c r="G43" s="92"/>
      <c r="H43" s="180">
        <f t="shared" si="3"/>
        <v>0</v>
      </c>
    </row>
    <row r="44" spans="3:8" x14ac:dyDescent="0.2">
      <c r="C44" s="20" t="s">
        <v>131</v>
      </c>
      <c r="D44" s="31">
        <v>120</v>
      </c>
      <c r="E44" s="32">
        <v>93</v>
      </c>
      <c r="F44" s="32">
        <v>179</v>
      </c>
      <c r="G44" s="92"/>
      <c r="H44" s="180">
        <f t="shared" si="3"/>
        <v>0</v>
      </c>
    </row>
    <row r="45" spans="3:8" x14ac:dyDescent="0.2">
      <c r="C45" s="20" t="s">
        <v>131</v>
      </c>
      <c r="D45" s="31">
        <v>130</v>
      </c>
      <c r="E45" s="32">
        <v>93</v>
      </c>
      <c r="F45" s="32">
        <v>179</v>
      </c>
      <c r="G45" s="92"/>
      <c r="H45" s="180">
        <f t="shared" si="3"/>
        <v>0</v>
      </c>
    </row>
    <row r="46" spans="3:8" ht="17" thickBot="1" x14ac:dyDescent="0.25">
      <c r="C46" s="23" t="s">
        <v>131</v>
      </c>
      <c r="D46" s="34">
        <v>140</v>
      </c>
      <c r="E46" s="35">
        <v>93</v>
      </c>
      <c r="F46" s="35">
        <v>179</v>
      </c>
      <c r="G46" s="93"/>
      <c r="H46" s="181">
        <f t="shared" si="3"/>
        <v>0</v>
      </c>
    </row>
  </sheetData>
  <sheetProtection password="C7AE" sheet="1" objects="1" scenarios="1"/>
  <mergeCells count="1">
    <mergeCell ref="C2:H3"/>
  </mergeCells>
  <pageMargins left="0.7" right="0.7" top="0.75" bottom="0.75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2"/>
  <sheetViews>
    <sheetView workbookViewId="0">
      <selection activeCell="G40" sqref="G40"/>
    </sheetView>
  </sheetViews>
  <sheetFormatPr baseColWidth="10" defaultColWidth="10.83203125" defaultRowHeight="16" x14ac:dyDescent="0.2"/>
  <cols>
    <col min="1" max="2" width="10.83203125" style="9"/>
    <col min="3" max="3" width="27.1640625" style="9" customWidth="1"/>
    <col min="4" max="4" width="20.6640625" style="9" customWidth="1"/>
    <col min="5" max="5" width="19" style="9" customWidth="1"/>
    <col min="6" max="7" width="19.6640625" style="9" customWidth="1"/>
    <col min="8" max="16384" width="10.83203125" style="9"/>
  </cols>
  <sheetData>
    <row r="2" spans="3:8" x14ac:dyDescent="0.2">
      <c r="C2" s="222" t="s">
        <v>66</v>
      </c>
      <c r="D2" s="222"/>
      <c r="E2" s="222"/>
      <c r="F2" s="222"/>
      <c r="G2" s="222"/>
      <c r="H2" s="222"/>
    </row>
    <row r="3" spans="3:8" x14ac:dyDescent="0.2">
      <c r="C3" s="222"/>
      <c r="D3" s="222"/>
      <c r="E3" s="222"/>
      <c r="F3" s="222"/>
      <c r="G3" s="222"/>
      <c r="H3" s="222"/>
    </row>
    <row r="5" spans="3:8" ht="17" thickBot="1" x14ac:dyDescent="0.25"/>
    <row r="6" spans="3:8" ht="17" thickBot="1" x14ac:dyDescent="0.25">
      <c r="C6" s="44" t="s">
        <v>0</v>
      </c>
      <c r="D6" s="78" t="s">
        <v>47</v>
      </c>
      <c r="E6" s="38" t="s">
        <v>43</v>
      </c>
      <c r="F6" s="38" t="s">
        <v>12</v>
      </c>
      <c r="G6" s="39" t="s">
        <v>48</v>
      </c>
      <c r="H6" s="44" t="s">
        <v>10</v>
      </c>
    </row>
    <row r="7" spans="3:8" x14ac:dyDescent="0.2">
      <c r="C7" s="79" t="s">
        <v>64</v>
      </c>
      <c r="D7" s="80">
        <v>70</v>
      </c>
      <c r="E7" s="42">
        <v>54</v>
      </c>
      <c r="F7" s="81">
        <v>99</v>
      </c>
      <c r="G7" s="7"/>
      <c r="H7" s="82">
        <f t="shared" ref="H7:H11" si="0">G7*E7</f>
        <v>0</v>
      </c>
    </row>
    <row r="8" spans="3:8" x14ac:dyDescent="0.2">
      <c r="C8" s="79" t="s">
        <v>64</v>
      </c>
      <c r="D8" s="83">
        <v>80</v>
      </c>
      <c r="E8" s="42">
        <v>54</v>
      </c>
      <c r="F8" s="81">
        <v>99</v>
      </c>
      <c r="G8" s="4"/>
      <c r="H8" s="84">
        <f t="shared" si="0"/>
        <v>0</v>
      </c>
    </row>
    <row r="9" spans="3:8" x14ac:dyDescent="0.2">
      <c r="C9" s="79" t="s">
        <v>64</v>
      </c>
      <c r="D9" s="83">
        <v>90</v>
      </c>
      <c r="E9" s="42">
        <v>54</v>
      </c>
      <c r="F9" s="81">
        <v>99</v>
      </c>
      <c r="G9" s="4"/>
      <c r="H9" s="84">
        <f t="shared" si="0"/>
        <v>0</v>
      </c>
    </row>
    <row r="10" spans="3:8" x14ac:dyDescent="0.2">
      <c r="C10" s="79" t="s">
        <v>64</v>
      </c>
      <c r="D10" s="83">
        <v>100</v>
      </c>
      <c r="E10" s="42">
        <v>54</v>
      </c>
      <c r="F10" s="81">
        <v>99</v>
      </c>
      <c r="G10" s="4"/>
      <c r="H10" s="84">
        <f t="shared" si="0"/>
        <v>0</v>
      </c>
    </row>
    <row r="11" spans="3:8" ht="17" thickBot="1" x14ac:dyDescent="0.25">
      <c r="C11" s="89" t="s">
        <v>64</v>
      </c>
      <c r="D11" s="85">
        <v>110</v>
      </c>
      <c r="E11" s="35">
        <v>54</v>
      </c>
      <c r="F11" s="76">
        <v>99</v>
      </c>
      <c r="G11" s="5"/>
      <c r="H11" s="87">
        <f t="shared" si="0"/>
        <v>0</v>
      </c>
    </row>
    <row r="12" spans="3:8" ht="17" thickBot="1" x14ac:dyDescent="0.25"/>
    <row r="13" spans="3:8" ht="17" thickBot="1" x14ac:dyDescent="0.25">
      <c r="C13" s="44" t="s">
        <v>0</v>
      </c>
      <c r="D13" s="78" t="s">
        <v>47</v>
      </c>
      <c r="E13" s="38" t="s">
        <v>43</v>
      </c>
      <c r="F13" s="38" t="s">
        <v>12</v>
      </c>
      <c r="G13" s="39" t="s">
        <v>48</v>
      </c>
      <c r="H13" s="44" t="s">
        <v>10</v>
      </c>
    </row>
    <row r="14" spans="3:8" x14ac:dyDescent="0.2">
      <c r="C14" s="79" t="s">
        <v>65</v>
      </c>
      <c r="D14" s="80">
        <v>70</v>
      </c>
      <c r="E14" s="42">
        <v>54</v>
      </c>
      <c r="F14" s="81">
        <v>99</v>
      </c>
      <c r="G14" s="7"/>
      <c r="H14" s="82">
        <f t="shared" ref="H14:H18" si="1">G14*E14</f>
        <v>0</v>
      </c>
    </row>
    <row r="15" spans="3:8" x14ac:dyDescent="0.2">
      <c r="C15" s="79" t="s">
        <v>65</v>
      </c>
      <c r="D15" s="83">
        <v>80</v>
      </c>
      <c r="E15" s="42">
        <v>54</v>
      </c>
      <c r="F15" s="81">
        <v>99</v>
      </c>
      <c r="G15" s="4"/>
      <c r="H15" s="84">
        <f t="shared" si="1"/>
        <v>0</v>
      </c>
    </row>
    <row r="16" spans="3:8" x14ac:dyDescent="0.2">
      <c r="C16" s="79" t="s">
        <v>65</v>
      </c>
      <c r="D16" s="83">
        <v>90</v>
      </c>
      <c r="E16" s="42">
        <v>54</v>
      </c>
      <c r="F16" s="81">
        <v>99</v>
      </c>
      <c r="G16" s="4"/>
      <c r="H16" s="84">
        <f t="shared" si="1"/>
        <v>0</v>
      </c>
    </row>
    <row r="17" spans="3:8" x14ac:dyDescent="0.2">
      <c r="C17" s="79" t="s">
        <v>65</v>
      </c>
      <c r="D17" s="83">
        <v>100</v>
      </c>
      <c r="E17" s="42">
        <v>54</v>
      </c>
      <c r="F17" s="81">
        <v>99</v>
      </c>
      <c r="G17" s="4"/>
      <c r="H17" s="84">
        <f t="shared" si="1"/>
        <v>0</v>
      </c>
    </row>
    <row r="18" spans="3:8" ht="17" thickBot="1" x14ac:dyDescent="0.25">
      <c r="C18" s="89" t="s">
        <v>65</v>
      </c>
      <c r="D18" s="85">
        <v>110</v>
      </c>
      <c r="E18" s="35">
        <v>54</v>
      </c>
      <c r="F18" s="76">
        <v>99</v>
      </c>
      <c r="G18" s="5"/>
      <c r="H18" s="87">
        <f t="shared" si="1"/>
        <v>0</v>
      </c>
    </row>
    <row r="19" spans="3:8" ht="17" thickBot="1" x14ac:dyDescent="0.25"/>
    <row r="20" spans="3:8" ht="17" thickBot="1" x14ac:dyDescent="0.25">
      <c r="C20" s="44" t="s">
        <v>0</v>
      </c>
      <c r="D20" s="78" t="s">
        <v>47</v>
      </c>
      <c r="E20" s="38" t="s">
        <v>43</v>
      </c>
      <c r="F20" s="38" t="s">
        <v>12</v>
      </c>
      <c r="G20" s="39" t="s">
        <v>48</v>
      </c>
      <c r="H20" s="44" t="s">
        <v>10</v>
      </c>
    </row>
    <row r="21" spans="3:8" x14ac:dyDescent="0.2">
      <c r="C21" s="94" t="s">
        <v>67</v>
      </c>
      <c r="D21" s="96">
        <v>70</v>
      </c>
      <c r="E21" s="42">
        <v>54</v>
      </c>
      <c r="F21" s="81">
        <v>99</v>
      </c>
      <c r="G21" s="3"/>
      <c r="H21" s="82">
        <f t="shared" ref="H21:H26" si="2">G21*E21</f>
        <v>0</v>
      </c>
    </row>
    <row r="22" spans="3:8" x14ac:dyDescent="0.2">
      <c r="C22" s="97" t="s">
        <v>67</v>
      </c>
      <c r="D22" s="98">
        <v>80</v>
      </c>
      <c r="E22" s="42">
        <v>54</v>
      </c>
      <c r="F22" s="81">
        <v>99</v>
      </c>
      <c r="G22" s="4"/>
      <c r="H22" s="84">
        <f t="shared" si="2"/>
        <v>0</v>
      </c>
    </row>
    <row r="23" spans="3:8" x14ac:dyDescent="0.2">
      <c r="C23" s="97" t="s">
        <v>67</v>
      </c>
      <c r="D23" s="98">
        <v>90</v>
      </c>
      <c r="E23" s="42">
        <v>54</v>
      </c>
      <c r="F23" s="81">
        <v>99</v>
      </c>
      <c r="G23" s="4"/>
      <c r="H23" s="84">
        <f t="shared" si="2"/>
        <v>0</v>
      </c>
    </row>
    <row r="24" spans="3:8" x14ac:dyDescent="0.2">
      <c r="C24" s="97" t="s">
        <v>67</v>
      </c>
      <c r="D24" s="98">
        <v>100</v>
      </c>
      <c r="E24" s="42">
        <v>54</v>
      </c>
      <c r="F24" s="81">
        <v>99</v>
      </c>
      <c r="G24" s="4"/>
      <c r="H24" s="84">
        <f t="shared" si="2"/>
        <v>0</v>
      </c>
    </row>
    <row r="25" spans="3:8" x14ac:dyDescent="0.2">
      <c r="C25" s="97" t="s">
        <v>67</v>
      </c>
      <c r="D25" s="98">
        <v>110</v>
      </c>
      <c r="E25" s="32">
        <v>54</v>
      </c>
      <c r="F25" s="32">
        <v>99</v>
      </c>
      <c r="G25" s="4"/>
      <c r="H25" s="84">
        <f t="shared" si="2"/>
        <v>0</v>
      </c>
    </row>
    <row r="26" spans="3:8" ht="17" thickBot="1" x14ac:dyDescent="0.25">
      <c r="C26" s="95" t="s">
        <v>67</v>
      </c>
      <c r="D26" s="99">
        <v>120</v>
      </c>
      <c r="E26" s="57">
        <v>54</v>
      </c>
      <c r="F26" s="86">
        <v>99</v>
      </c>
      <c r="G26" s="5"/>
      <c r="H26" s="87">
        <f t="shared" si="2"/>
        <v>0</v>
      </c>
    </row>
    <row r="27" spans="3:8" x14ac:dyDescent="0.2">
      <c r="C27" s="62"/>
      <c r="D27" s="63"/>
      <c r="E27" s="100"/>
      <c r="F27" s="100"/>
      <c r="G27" s="101"/>
      <c r="H27" s="102"/>
    </row>
    <row r="28" spans="3:8" ht="17" thickBot="1" x14ac:dyDescent="0.25">
      <c r="C28" s="62"/>
      <c r="D28" s="63"/>
      <c r="E28" s="100"/>
      <c r="F28" s="100"/>
      <c r="G28" s="101"/>
      <c r="H28" s="102"/>
    </row>
    <row r="29" spans="3:8" ht="17" thickBot="1" x14ac:dyDescent="0.25">
      <c r="C29" s="44" t="s">
        <v>0</v>
      </c>
      <c r="D29" s="78" t="s">
        <v>47</v>
      </c>
      <c r="E29" s="38" t="s">
        <v>43</v>
      </c>
      <c r="F29" s="38" t="s">
        <v>12</v>
      </c>
      <c r="G29" s="39" t="s">
        <v>48</v>
      </c>
      <c r="H29" s="44" t="s">
        <v>10</v>
      </c>
    </row>
    <row r="30" spans="3:8" x14ac:dyDescent="0.2">
      <c r="C30" s="79" t="s">
        <v>68</v>
      </c>
      <c r="D30" s="80">
        <v>100</v>
      </c>
      <c r="E30" s="42">
        <v>54</v>
      </c>
      <c r="F30" s="81">
        <v>99</v>
      </c>
      <c r="G30" s="7"/>
      <c r="H30" s="82">
        <f t="shared" ref="H30:H34" si="3">G30*E30</f>
        <v>0</v>
      </c>
    </row>
    <row r="31" spans="3:8" x14ac:dyDescent="0.2">
      <c r="C31" s="79" t="s">
        <v>68</v>
      </c>
      <c r="D31" s="83">
        <v>110</v>
      </c>
      <c r="E31" s="42">
        <v>54</v>
      </c>
      <c r="F31" s="81">
        <v>99</v>
      </c>
      <c r="G31" s="4"/>
      <c r="H31" s="84">
        <f t="shared" si="3"/>
        <v>0</v>
      </c>
    </row>
    <row r="32" spans="3:8" x14ac:dyDescent="0.2">
      <c r="C32" s="79" t="s">
        <v>68</v>
      </c>
      <c r="D32" s="83">
        <v>120</v>
      </c>
      <c r="E32" s="42">
        <v>54</v>
      </c>
      <c r="F32" s="81">
        <v>99</v>
      </c>
      <c r="G32" s="4"/>
      <c r="H32" s="84">
        <f t="shared" si="3"/>
        <v>0</v>
      </c>
    </row>
    <row r="33" spans="3:8" x14ac:dyDescent="0.2">
      <c r="C33" s="79" t="s">
        <v>68</v>
      </c>
      <c r="D33" s="83">
        <v>130</v>
      </c>
      <c r="E33" s="42">
        <v>54</v>
      </c>
      <c r="F33" s="81">
        <v>99</v>
      </c>
      <c r="G33" s="4"/>
      <c r="H33" s="84">
        <f t="shared" si="3"/>
        <v>0</v>
      </c>
    </row>
    <row r="34" spans="3:8" ht="17" thickBot="1" x14ac:dyDescent="0.25">
      <c r="C34" s="89" t="s">
        <v>68</v>
      </c>
      <c r="D34" s="85">
        <v>140</v>
      </c>
      <c r="E34" s="35">
        <v>54</v>
      </c>
      <c r="F34" s="76">
        <v>99</v>
      </c>
      <c r="G34" s="5"/>
      <c r="H34" s="87">
        <f t="shared" si="3"/>
        <v>0</v>
      </c>
    </row>
    <row r="36" spans="3:8" ht="17" thickBot="1" x14ac:dyDescent="0.25"/>
    <row r="37" spans="3:8" ht="17" thickBot="1" x14ac:dyDescent="0.25">
      <c r="C37" s="44" t="s">
        <v>0</v>
      </c>
      <c r="D37" s="78" t="s">
        <v>47</v>
      </c>
      <c r="E37" s="38" t="s">
        <v>43</v>
      </c>
      <c r="F37" s="38" t="s">
        <v>12</v>
      </c>
      <c r="G37" s="39" t="s">
        <v>48</v>
      </c>
      <c r="H37" s="44" t="s">
        <v>10</v>
      </c>
    </row>
    <row r="38" spans="3:8" x14ac:dyDescent="0.2">
      <c r="C38" s="79" t="s">
        <v>69</v>
      </c>
      <c r="D38" s="80">
        <v>100</v>
      </c>
      <c r="E38" s="42">
        <v>54</v>
      </c>
      <c r="F38" s="81">
        <v>99</v>
      </c>
      <c r="G38" s="7"/>
      <c r="H38" s="82">
        <f t="shared" ref="H38:H42" si="4">G38*E38</f>
        <v>0</v>
      </c>
    </row>
    <row r="39" spans="3:8" x14ac:dyDescent="0.2">
      <c r="C39" s="79" t="s">
        <v>69</v>
      </c>
      <c r="D39" s="83">
        <v>110</v>
      </c>
      <c r="E39" s="42">
        <v>54</v>
      </c>
      <c r="F39" s="81">
        <v>99</v>
      </c>
      <c r="G39" s="4"/>
      <c r="H39" s="84">
        <f t="shared" si="4"/>
        <v>0</v>
      </c>
    </row>
    <row r="40" spans="3:8" x14ac:dyDescent="0.2">
      <c r="C40" s="79" t="s">
        <v>69</v>
      </c>
      <c r="D40" s="83">
        <v>120</v>
      </c>
      <c r="E40" s="42">
        <v>54</v>
      </c>
      <c r="F40" s="81">
        <v>99</v>
      </c>
      <c r="G40" s="4"/>
      <c r="H40" s="84">
        <f t="shared" si="4"/>
        <v>0</v>
      </c>
    </row>
    <row r="41" spans="3:8" x14ac:dyDescent="0.2">
      <c r="C41" s="79" t="s">
        <v>69</v>
      </c>
      <c r="D41" s="83">
        <v>130</v>
      </c>
      <c r="E41" s="42">
        <v>54</v>
      </c>
      <c r="F41" s="81">
        <v>99</v>
      </c>
      <c r="G41" s="4"/>
      <c r="H41" s="84">
        <f t="shared" si="4"/>
        <v>0</v>
      </c>
    </row>
    <row r="42" spans="3:8" ht="17" thickBot="1" x14ac:dyDescent="0.25">
      <c r="C42" s="79" t="s">
        <v>69</v>
      </c>
      <c r="D42" s="85">
        <v>140</v>
      </c>
      <c r="E42" s="35">
        <v>54</v>
      </c>
      <c r="F42" s="76">
        <v>99</v>
      </c>
      <c r="G42" s="5"/>
      <c r="H42" s="87">
        <f t="shared" si="4"/>
        <v>0</v>
      </c>
    </row>
  </sheetData>
  <sheetProtection password="C7AE" sheet="1" objects="1" scenarios="1"/>
  <mergeCells count="1">
    <mergeCell ref="C2:H3"/>
  </mergeCells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6"/>
  <sheetViews>
    <sheetView workbookViewId="0">
      <selection activeCell="F21" sqref="F21"/>
    </sheetView>
  </sheetViews>
  <sheetFormatPr baseColWidth="10" defaultColWidth="10.83203125" defaultRowHeight="16" x14ac:dyDescent="0.2"/>
  <cols>
    <col min="1" max="2" width="10.83203125" style="9"/>
    <col min="3" max="3" width="36.1640625" style="9" customWidth="1"/>
    <col min="4" max="4" width="22.6640625" style="9" customWidth="1"/>
    <col min="5" max="5" width="19.5" style="9" customWidth="1"/>
    <col min="6" max="6" width="16.33203125" style="9" customWidth="1"/>
    <col min="7" max="16384" width="10.83203125" style="9"/>
  </cols>
  <sheetData>
    <row r="2" spans="3:7" x14ac:dyDescent="0.2">
      <c r="C2" s="222" t="s">
        <v>63</v>
      </c>
      <c r="D2" s="222"/>
      <c r="E2" s="222"/>
      <c r="F2" s="222"/>
      <c r="G2" s="222"/>
    </row>
    <row r="3" spans="3:7" x14ac:dyDescent="0.2">
      <c r="C3" s="222"/>
      <c r="D3" s="222"/>
      <c r="E3" s="222"/>
      <c r="F3" s="222"/>
      <c r="G3" s="222"/>
    </row>
    <row r="4" spans="3:7" ht="17" thickBot="1" x14ac:dyDescent="0.25"/>
    <row r="5" spans="3:7" ht="17" thickBot="1" x14ac:dyDescent="0.25">
      <c r="C5" s="44" t="s">
        <v>8</v>
      </c>
      <c r="D5" s="38" t="s">
        <v>43</v>
      </c>
      <c r="E5" s="38" t="s">
        <v>12</v>
      </c>
      <c r="F5" s="39" t="s">
        <v>45</v>
      </c>
      <c r="G5" s="44" t="s">
        <v>10</v>
      </c>
    </row>
    <row r="6" spans="3:7" ht="17" thickBot="1" x14ac:dyDescent="0.25">
      <c r="C6" s="88" t="s">
        <v>49</v>
      </c>
      <c r="D6" s="57">
        <v>12.5</v>
      </c>
      <c r="E6" s="86">
        <v>25</v>
      </c>
      <c r="F6" s="8"/>
      <c r="G6" s="53">
        <f>F6*D6</f>
        <v>0</v>
      </c>
    </row>
  </sheetData>
  <sheetProtection password="C7AE" sheet="1" objects="1" scenarios="1"/>
  <mergeCells count="1">
    <mergeCell ref="C2:G3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Customer info</vt:lpstr>
      <vt:lpstr>SNB sets</vt:lpstr>
      <vt:lpstr>Snowboards</vt:lpstr>
      <vt:lpstr>SNB bindings</vt:lpstr>
      <vt:lpstr>SNB boots</vt:lpstr>
      <vt:lpstr>rental SNB</vt:lpstr>
      <vt:lpstr>Kids Ski sets</vt:lpstr>
      <vt:lpstr>Kids Ski</vt:lpstr>
      <vt:lpstr>SNB bags</vt:lpstr>
      <vt:lpstr>Helmets</vt:lpstr>
      <vt:lpstr>Spare parts and accessories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Uživatel Microsoft Office</cp:lastModifiedBy>
  <dcterms:created xsi:type="dcterms:W3CDTF">2016-04-27T12:44:08Z</dcterms:created>
  <dcterms:modified xsi:type="dcterms:W3CDTF">2018-04-03T08:49:24Z</dcterms:modified>
</cp:coreProperties>
</file>